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4755" yWindow="-15" windowWidth="2385" windowHeight="868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A73" i="12"/>
  <c r="AA71" i="12"/>
  <c r="AA70" i="12"/>
  <c r="AA69" i="12"/>
  <c r="AA6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<sst xmlns="http://schemas.openxmlformats.org/spreadsheetml/2006/main" count="1068" uniqueCount="580">
  <si>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</si>
  <si>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</si>
  <si>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</si>
  <si>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</si>
  <si>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</si>
  <si>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</si>
  <si>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</si>
  <si>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</si>
  <si>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</si>
  <si>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</si>
  <si>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</si>
  <si>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</si>
  <si>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</si>
  <si>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</si>
  <si>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</si>
  <si>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</si>
  <si>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</si>
  <si>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</si>
  <si>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</si>
  <si>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</si>
  <si>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</si>
  <si>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</si>
  <si>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</si>
  <si>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</si>
  <si>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</si>
  <si>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</si>
  <si>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</si>
  <si>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</si>
  <si>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</si>
  <si>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</si>
  <si>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</si>
  <si>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</si>
  <si>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</si>
  <si>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</si>
  <si>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</si>
  <si>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</si>
  <si>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</si>
  <si>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</si>
  <si>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</si>
  <si>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</si>
  <si>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</si>
  <si>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</si>
  <si>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</si>
  <si>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</si>
  <si>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</si>
  <si>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</si>
  <si>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</si>
  <si>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</si>
  <si>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</si>
  <si>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</si>
  <si>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</si>
  <si>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</si>
  <si>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</si>
  <si>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</si>
  <si>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</si>
  <si>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</si>
  <si>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</si>
  <si>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</si>
  <si>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</si>
  <si>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</si>
  <si>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</si>
  <si>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</si>
  <si>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</si>
  <si>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</si>
  <si>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</si>
  <si>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</si>
  <si>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</si>
  <si>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</si>
  <si>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</si>
  <si>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</si>
  <si>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</si>
  <si>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</si>
  <si>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</si>
  <si>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</si>
  <si>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</si>
  <si>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</si>
  <si>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</si>
  <si>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</si>
  <si>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</si>
  <si>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</si>
  <si>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</si>
  <si>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</si>
  <si>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</si>
  <si>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</si>
  <si>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</si>
  <si>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</si>
  <si>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</si>
  <si>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</si>
  <si>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</si>
  <si>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</si>
  <si>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</si>
  <si>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</si>
  <si>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</si>
  <si>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</si>
  <si>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</si>
  <si>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</si>
  <si>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</si>
  <si>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</si>
  <si>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</si>
  <si>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</si>
  <si>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</si>
  <si>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</si>
  <si>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</si>
  <si>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</si>
  <si>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</si>
  <si>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</si>
  <si>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</si>
  <si>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</si>
  <si>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</si>
  <si>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</si>
  <si>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</si>
  <si>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</si>
  <si>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</si>
  <si>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</si>
  <si>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</si>
  <si>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</si>
  <si>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</si>
  <si>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</si>
  <si>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</si>
  <si>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</si>
  <si>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</si>
  <si>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</si>
  <si>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</si>
  <si>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</si>
  <si>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</si>
  <si>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</si>
  <si>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</si>
  <si>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</si>
  <si>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</si>
  <si>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</si>
  <si>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</si>
  <si>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</si>
  <si>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</si>
  <si>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</si>
  <si>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</si>
  <si>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</si>
  <si>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</si>
  <si>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</si>
  <si>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</si>
  <si>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</si>
  <si>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</si>
  <si>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</si>
  <si>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</si>
  <si>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</si>
  <si>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</si>
  <si>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</si>
  <si>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</si>
  <si>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</si>
  <si>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</si>
  <si>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</si>
  <si>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</si>
  <si>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</si>
  <si>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</si>
  <si>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</si>
  <si>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</si>
  <si>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</si>
  <si>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</si>
  <si>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</si>
  <si>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</si>
  <si>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</si>
  <si>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</si>
  <si>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</si>
  <si>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</si>
  <si>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</si>
  <si>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</si>
  <si>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</si>
  <si>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</si>
  <si>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</si>
  <si>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</si>
  <si>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</si>
  <si>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</si>
  <si>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</si>
  <si>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</si>
  <si>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</si>
  <si>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</si>
  <si>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</si>
  <si>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</si>
  <si>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</si>
  <si>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</si>
  <si>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</si>
  <si>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</si>
  <si>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</si>
  <si>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</si>
  <si>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</si>
  <si>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</si>
  <si>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</si>
  <si>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</si>
  <si>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</si>
  <si>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</si>
  <si>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</si>
  <si>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</si>
  <si>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</si>
  <si>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</si>
  <si>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</si>
  <si>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</si>
  <si>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</si>
  <si>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</si>
  <si>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</si>
  <si>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</si>
  <si>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</si>
  <si>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</si>
  <si>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</si>
  <si>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</si>
  <si>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</si>
  <si>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</si>
  <si>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</si>
  <si>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</si>
  <si>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</si>
  <si>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</si>
  <si>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</si>
  <si>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栃木県上三川町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</si>
  <si>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</si>
  <si>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</si>
  <si>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</si>
  <si>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</si>
  <si>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</si>
  <si>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</si>
  <si>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</si>
  <si>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</si>
  <si>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</si>
  <si>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</si>
  <si>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</si>
  <si>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</si>
  <si>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</si>
  <si>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</si>
  <si>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</si>
  <si>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</si>
  <si>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</si>
  <si>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</si>
  <si>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</si>
  <si>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</si>
  <si>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</si>
  <si>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</si>
  <si>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</si>
  <si>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</si>
  <si>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</si>
  <si>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</si>
  <si>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</si>
  <si>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</si>
  <si>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</si>
  <si>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</si>
  <si>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</si>
  <si>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</si>
  <si>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</si>
  <si>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</si>
  <si>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</si>
  <si>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</si>
  <si>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</si>
  <si>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</si>
  <si>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</si>
  <si>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</si>
  <si>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</si>
  <si>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</si>
  <si>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</si>
  <si>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</si>
  <si>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</si>
  <si>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</si>
  <si>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</si>
  <si>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</si>
  <si>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</si>
  <si>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</si>
  <si>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</si>
  <si>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</si>
  <si>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</si>
  <si>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</si>
  <si>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</si>
  <si>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</si>
  <si>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</si>
  <si>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</si>
  <si>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</si>
  <si>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</si>
  <si>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</si>
  <si>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</si>
  <si>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</si>
  <si>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</si>
  <si>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</si>
  <si>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</si>
  <si>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</si>
  <si>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</si>
  <si>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</si>
  <si>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</si>
  <si>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</si>
  <si>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</si>
  <si>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</si>
  <si>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</si>
  <si>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</si>
  <si>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</si>
  <si>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</si>
  <si>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</si>
  <si>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</si>
  <si>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</si>
  <si>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</si>
  <si>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</si>
  <si>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</si>
  <si>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</si>
  <si>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</si>
  <si>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</si>
  <si>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</si>
  <si>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</si>
  <si>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</si>
  <si>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</si>
  <si>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</si>
  <si>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</si>
  <si>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</si>
  <si>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</si>
  <si>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</si>
  <si>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</si>
  <si>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</si>
  <si>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</si>
  <si>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</si>
  <si>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</si>
  <si>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</si>
  <si>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</si>
  <si>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</si>
  <si>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</si>
  <si>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</si>
  <si>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</si>
  <si>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</si>
  <si>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</si>
  <si>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</si>
  <si>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</si>
  <si>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</si>
  <si>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</si>
  <si>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</si>
  <si>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</si>
  <si>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</si>
  <si>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</si>
  <si>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</si>
  <si>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</si>
  <si>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</si>
  <si>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</si>
  <si>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</si>
  <si>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</si>
  <si>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</si>
  <si>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</si>
  <si>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</si>
  <si>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</si>
  <si>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</si>
  <si>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</si>
  <si>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</si>
  <si>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</si>
  <si>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</si>
  <si>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</si>
  <si>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</si>
  <si>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</si>
  <si>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</si>
  <si>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</si>
  <si>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</si>
  <si>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</si>
  <si>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</si>
  <si>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</si>
  <si>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</si>
  <si>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</si>
  <si>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</si>
  <si>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</si>
  <si>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</si>
  <si>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</si>
  <si>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</si>
  <si>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</si>
  <si>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</si>
  <si>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</si>
  <si>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栃木県上三川町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</si>
  <si>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</si>
  <si>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</si>
  <si>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</si>
  <si>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</si>
  <si>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</si>
  <si>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</si>
  <si>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</si>
  <si>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</si>
  <si>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</si>
  <si>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</si>
  <si>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</si>
  <si>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</si>
  <si>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</si>
  <si>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</si>
  <si>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</si>
  <si>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</si>
  <si>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</si>
  <si>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</si>
  <si>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</si>
  <si>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</si>
  <si>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</si>
  <si>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</si>
  <si>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</si>
  <si>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</si>
  <si>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</si>
  <si>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</si>
  <si>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</si>
  <si>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</si>
  <si>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</si>
  <si>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</si>
  <si>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</si>
  <si>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</si>
  <si>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</si>
  <si>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</si>
  <si>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</si>
  <si>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</si>
  <si>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</si>
  <si>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</si>
  <si>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</si>
  <si>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</si>
  <si>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</si>
  <si>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</si>
  <si>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</si>
  <si>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</si>
  <si>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</si>
  <si>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</si>
  <si>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</si>
  <si>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</si>
  <si>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</si>
  <si>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</si>
  <si>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</si>
  <si>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</si>
  <si>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</si>
  <si>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</si>
  <si>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</si>
  <si>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</si>
  <si>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</si>
  <si>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</si>
  <si>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</si>
  <si>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</si>
  <si>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</si>
  <si>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</si>
  <si>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</si>
  <si>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</si>
  <si>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</si>
  <si>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</si>
  <si>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</si>
  <si>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</si>
  <si>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</si>
  <si>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</si>
  <si>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</si>
  <si>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</si>
  <si>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</si>
  <si>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</si>
  <si>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</si>
  <si>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</si>
  <si>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</si>
  <si>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</si>
  <si>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</si>
  <si>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</si>
  <si>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</si>
  <si>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</si>
  <si>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</si>
  <si>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</si>
  <si>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</si>
  <si>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</si>
  <si>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</si>
  <si>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</si>
  <si>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</si>
  <si>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</si>
  <si>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</si>
  <si>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</si>
  <si>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</si>
  <si>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</si>
  <si>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</si>
  <si>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</si>
  <si>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</si>
  <si>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</si>
  <si>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</si>
  <si>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</si>
  <si>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</si>
  <si>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</si>
  <si>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</si>
  <si>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</si>
  <si>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</si>
  <si>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</si>
  <si>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</si>
  <si>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</si>
  <si>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</si>
  <si>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</si>
  <si>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</si>
  <si>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</si>
  <si>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</si>
  <si>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</si>
  <si>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</si>
  <si>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</si>
  <si>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</si>
  <si>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</si>
  <si>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</si>
  <si>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</si>
  <si>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</si>
  <si>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</si>
  <si>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</si>
  <si>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</si>
  <si>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</si>
  <si>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</si>
  <si>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</si>
  <si>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</si>
  <si>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</si>
  <si>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</si>
  <si>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</si>
  <si>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</si>
  <si>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</si>
  <si>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</si>
  <si>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</si>
  <si>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</si>
  <si>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</si>
  <si>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</si>
  <si>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</si>
  <si>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</si>
  <si>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</si>
  <si>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</si>
  <si>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</si>
  <si>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</si>
  <si>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</si>
  <si>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</si>
  <si>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</si>
  <si>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</si>
  <si>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</si>
  <si>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</si>
  <si>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</si>
  <si>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</si>
  <si>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</si>
  <si>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</si>
  <si>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</si>
  <si>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</si>
  <si>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</si>
  <si>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</si>
  <si>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</si>
  <si>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</si>
  <si>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</si>
  <si>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</si>
  <si>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</si>
  <si>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</si>
  <si>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</si>
  <si>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</si>
  <si>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</si>
  <si>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</si>
  <si>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</si>
  <si>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</si>
  <si>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</si>
  <si>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</si>
  <si>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</si>
  <si>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</si>
  <si>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</si>
  <si>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</si>
  <si>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</si>
  <si>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</si>
  <si>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</si>
  <si>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</si>
  <si>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</si>
  <si>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</si>
  <si>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</si>
  <si>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</si>
  <si>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</si>
  <si>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t>
  </si>
  <si>
    <t>▲ 15.02</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</si>
  <si>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</si>
  <si>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</si>
  <si>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</si>
  <si>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</si>
  <si>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</si>
  <si>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</si>
  <si>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</si>
  <si>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</si>
  <si>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</si>
  <si>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生涯学習センター整備基金</t>
    <phoneticPr fontId="11"/>
  </si>
  <si>
    <t>公共施設等総合管理基金</t>
    <phoneticPr fontId="11"/>
  </si>
  <si>
    <t>社会福祉基金</t>
    <phoneticPr fontId="11"/>
  </si>
  <si>
    <t>町営住宅施設整備基金</t>
    <phoneticPr fontId="11"/>
  </si>
  <si>
    <t>義務教育施設整備基金</t>
    <phoneticPr fontId="11"/>
  </si>
  <si>
    <t>石橋地区消防組合</t>
    <phoneticPr fontId="2"/>
  </si>
  <si>
    <t>小山広域保健衛生組合</t>
    <phoneticPr fontId="2"/>
  </si>
  <si>
    <t>栃木県市町村総合事務組合 一般会計</t>
    <rPh sb="13" eb="15">
      <t>イッパン</t>
    </rPh>
    <rPh sb="15" eb="17">
      <t>カイケイ</t>
    </rPh>
    <phoneticPr fontId="2"/>
  </si>
  <si>
    <t>栃木県後期高齢者医療広域連合 一般会計</t>
    <phoneticPr fontId="2"/>
  </si>
  <si>
    <t>栃木県市町村総合事務組合 特別会計</t>
    <rPh sb="13" eb="15">
      <t>トクベツ</t>
    </rPh>
    <rPh sb="15" eb="17">
      <t>カイケイ</t>
    </rPh>
    <phoneticPr fontId="2"/>
  </si>
  <si>
    <t>栃木県後期高齢者医療広域連合 特別会計</t>
    <phoneticPr fontId="2"/>
  </si>
  <si>
    <t>-</t>
    <phoneticPr fontId="2"/>
  </si>
  <si>
    <t>-</t>
    <phoneticPr fontId="2"/>
  </si>
  <si>
    <t>-</t>
    <phoneticPr fontId="2"/>
  </si>
  <si>
    <t>-</t>
    <phoneticPr fontId="2"/>
  </si>
  <si>
    <t>-</t>
    <phoneticPr fontId="2"/>
  </si>
  <si>
    <t>-</t>
    <phoneticPr fontId="2"/>
  </si>
  <si>
    <t>-</t>
    <phoneticPr fontId="2"/>
  </si>
  <si>
    <t>-</t>
    <phoneticPr fontId="2"/>
  </si>
  <si>
    <t>上三川町農業公社</t>
    <rPh sb="0" eb="4">
      <t>カミノカワマチ</t>
    </rPh>
    <rPh sb="4" eb="6">
      <t>ノウギョウ</t>
    </rPh>
    <rPh sb="6" eb="8">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</si>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</sst>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9BE8-4827-95CE-B160B2FAB2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41241</c:v>
                </c:pt>
                <c:pt idx="1">
                  <c:v>36521</c:v>
                </c:pt>
                <c:pt idx="2">
                  <c:v>17234</c:v>
                </c:pt>
                <c:pt idx="3">
                  <c:v>46755</c:v>
                </c:pt>
                <c:pt idx="4">
                  <c:v>57642</c:v>
                </c:pt>
              </c:numCache>
            </c:numRef>
          </c:val>
          <c:smooth val="0"/>
          <c:extLst xmlns:c16r2="http://schemas.microsoft.com/office/drawing/2015/06/chart">
            <c:ext xmlns:c16="http://schemas.microsoft.com/office/drawing/2014/chart" uri="{C3380CC4-5D6E-409C-BE32-E72D297353CC}">
              <c16:uniqueId val="{00000001-9BE8-4827-95CE-B160B2FAB225}"/>
            </c:ext>
          </c:extLst>
        </c:ser>
        <c:dLbls>
          <c:showLegendKey val="0"/>
          <c:showVal val="0"/>
          <c:showCatName val="0"/>
          <c:showSerName val="0"/>
          <c:showPercent val="0"/>
          <c:showBubbleSize val="0"/>
        </c:dLbls>
        <c:marker val="1"/>
        <c:smooth val="0"/>
        <c:axId val="230935552"/>
        <c:axId val="230945920"/>
      </c:lineChart>
      <c:catAx>
        <c:axId val="23093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945920"/>
        <c:crosses val="autoZero"/>
        <c:auto val="1"/>
        <c:lblAlgn val="ctr"/>
        <c:lblOffset val="100"/>
        <c:tickLblSkip val="1"/>
        <c:tickMarkSkip val="1"/>
        <c:noMultiLvlLbl val="0"/>
      </c:catAx>
      <c:valAx>
        <c:axId val="230945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93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6.04</c:v>
                </c:pt>
                <c:pt idx="1">
                  <c:v>7.45</c:v>
                </c:pt>
                <c:pt idx="2">
                  <c:v>8.2200000000000006</c:v>
                </c:pt>
                <c:pt idx="3">
                  <c:v>3.39</c:v>
                </c:pt>
                <c:pt idx="4">
                  <c:v>5.27</c:v>
                </c:pt>
              </c:numCache>
            </c:numRef>
          </c:val>
          <c:extLst xmlns:c16r2="http://schemas.microsoft.com/office/drawing/2015/06/chart">
            <c:ext xmlns:c16="http://schemas.microsoft.com/office/drawing/2014/chart" uri="{C3380CC4-5D6E-409C-BE32-E72D297353CC}">
              <c16:uniqueId val="{00000000-0A31-46D4-82A7-50CD6C4130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12.22</c:v>
                </c:pt>
                <c:pt idx="1">
                  <c:v>11.25</c:v>
                </c:pt>
                <c:pt idx="2">
                  <c:v>35.01</c:v>
                </c:pt>
                <c:pt idx="3">
                  <c:v>17.61</c:v>
                </c:pt>
                <c:pt idx="4">
                  <c:v>44.83</c:v>
                </c:pt>
              </c:numCache>
            </c:numRef>
          </c:val>
          <c:extLst xmlns:c16r2="http://schemas.microsoft.com/office/drawing/2015/06/chart">
            <c:ext xmlns:c16="http://schemas.microsoft.com/office/drawing/2014/chart" uri="{C3380CC4-5D6E-409C-BE32-E72D297353CC}">
              <c16:uniqueId val="{00000001-0A31-46D4-82A7-50CD6C413052}"/>
            </c:ext>
          </c:extLst>
        </c:ser>
        <c:dLbls>
          <c:showLegendKey val="0"/>
          <c:showVal val="0"/>
          <c:showCatName val="0"/>
          <c:showSerName val="0"/>
          <c:showPercent val="0"/>
          <c:showBubbleSize val="0"/>
        </c:dLbls>
        <c:gapWidth val="250"/>
        <c:overlap val="100"/>
        <c:axId val="251808000"/>
        <c:axId val="25181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c:v>
                </c:pt>
                <c:pt idx="1">
                  <c:v>0.11</c:v>
                </c:pt>
                <c:pt idx="2">
                  <c:v>24.94</c:v>
                </c:pt>
                <c:pt idx="3">
                  <c:v>-15.02</c:v>
                </c:pt>
                <c:pt idx="4">
                  <c:v>24.64</c:v>
                </c:pt>
              </c:numCache>
            </c:numRef>
          </c:val>
          <c:smooth val="0"/>
          <c:extLst xmlns:c16r2="http://schemas.microsoft.com/office/drawing/2015/06/chart">
            <c:ext xmlns:c16="http://schemas.microsoft.com/office/drawing/2014/chart" uri="{C3380CC4-5D6E-409C-BE32-E72D297353CC}">
              <c16:uniqueId val="{00000002-0A31-46D4-82A7-50CD6C413052}"/>
            </c:ext>
          </c:extLst>
        </c:ser>
        <c:dLbls>
          <c:showLegendKey val="0"/>
          <c:showVal val="0"/>
          <c:showCatName val="0"/>
          <c:showSerName val="0"/>
          <c:showPercent val="0"/>
          <c:showBubbleSize val="0"/>
        </c:dLbls>
        <c:marker val="1"/>
        <c:smooth val="0"/>
        <c:axId val="251808000"/>
        <c:axId val="251814272"/>
      </c:lineChart>
      <c:catAx>
        <c:axId val="2518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814272"/>
        <c:crosses val="autoZero"/>
        <c:auto val="1"/>
        <c:lblAlgn val="ctr"/>
        <c:lblOffset val="100"/>
        <c:tickLblSkip val="1"/>
        <c:tickMarkSkip val="1"/>
        <c:noMultiLvlLbl val="0"/>
      </c:catAx>
      <c:valAx>
        <c:axId val="25181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0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2D6-48E3-8962-4B9C6423A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2D6-48E3-8962-4B9C6423A8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2D6-48E3-8962-4B9C6423A88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0.08</c:v>
                </c:pt>
                <c:pt idx="4">
                  <c:v>#N/A</c:v>
                </c:pt>
                <c:pt idx="5">
                  <c:v>0.09</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D2D6-48E3-8962-4B9C6423A88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0.11</c:v>
                </c:pt>
                <c:pt idx="4">
                  <c:v>#N/A</c:v>
                </c:pt>
                <c:pt idx="5">
                  <c:v>0.19</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4-D2D6-48E3-8962-4B9C6423A88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0.35</c:v>
                </c:pt>
                <c:pt idx="4">
                  <c:v>#N/A</c:v>
                </c:pt>
                <c:pt idx="5">
                  <c:v>0.45</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5-D2D6-48E3-8962-4B9C6423A88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1.17</c:v>
                </c:pt>
                <c:pt idx="4">
                  <c:v>#N/A</c:v>
                </c:pt>
                <c:pt idx="5">
                  <c:v>1.86</c:v>
                </c:pt>
                <c:pt idx="6">
                  <c:v>#N/A</c:v>
                </c:pt>
                <c:pt idx="7">
                  <c:v>1.67</c:v>
                </c:pt>
                <c:pt idx="8">
                  <c:v>#N/A</c:v>
                </c:pt>
                <c:pt idx="9">
                  <c:v>1.34</c:v>
                </c:pt>
              </c:numCache>
            </c:numRef>
          </c:val>
          <c:extLst xmlns:c16r2="http://schemas.microsoft.com/office/drawing/2015/06/chart">
            <c:ext xmlns:c16="http://schemas.microsoft.com/office/drawing/2014/chart" uri="{C3380CC4-5D6E-409C-BE32-E72D297353CC}">
              <c16:uniqueId val="{00000006-D2D6-48E3-8962-4B9C6423A88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4.1399999999999997</c:v>
                </c:pt>
                <c:pt idx="2">
                  <c:v>#N/A</c:v>
                </c:pt>
                <c:pt idx="3">
                  <c:v>2.7</c:v>
                </c:pt>
                <c:pt idx="4">
                  <c:v>#N/A</c:v>
                </c:pt>
                <c:pt idx="5">
                  <c:v>1.81</c:v>
                </c:pt>
                <c:pt idx="6">
                  <c:v>#N/A</c:v>
                </c:pt>
                <c:pt idx="7">
                  <c:v>1.69</c:v>
                </c:pt>
                <c:pt idx="8">
                  <c:v>#N/A</c:v>
                </c:pt>
                <c:pt idx="9">
                  <c:v>3.29</c:v>
                </c:pt>
              </c:numCache>
            </c:numRef>
          </c:val>
          <c:extLst xmlns:c16r2="http://schemas.microsoft.com/office/drawing/2015/06/chart">
            <c:ext xmlns:c16="http://schemas.microsoft.com/office/drawing/2014/chart" uri="{C3380CC4-5D6E-409C-BE32-E72D297353CC}">
              <c16:uniqueId val="{00000007-D2D6-48E3-8962-4B9C6423A8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6.03</c:v>
                </c:pt>
                <c:pt idx="2">
                  <c:v>#N/A</c:v>
                </c:pt>
                <c:pt idx="3">
                  <c:v>7.45</c:v>
                </c:pt>
                <c:pt idx="4">
                  <c:v>#N/A</c:v>
                </c:pt>
                <c:pt idx="5">
                  <c:v>8.2100000000000009</c:v>
                </c:pt>
                <c:pt idx="6">
                  <c:v>#N/A</c:v>
                </c:pt>
                <c:pt idx="7">
                  <c:v>3.39</c:v>
                </c:pt>
                <c:pt idx="8">
                  <c:v>#N/A</c:v>
                </c:pt>
                <c:pt idx="9">
                  <c:v>5.26</c:v>
                </c:pt>
              </c:numCache>
            </c:numRef>
          </c:val>
          <c:extLst xmlns:c16r2="http://schemas.microsoft.com/office/drawing/2015/06/chart">
            <c:ext xmlns:c16="http://schemas.microsoft.com/office/drawing/2014/chart" uri="{C3380CC4-5D6E-409C-BE32-E72D297353CC}">
              <c16:uniqueId val="{00000008-D2D6-48E3-8962-4B9C6423A8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21.22</c:v>
                </c:pt>
                <c:pt idx="2">
                  <c:v>#N/A</c:v>
                </c:pt>
                <c:pt idx="3">
                  <c:v>23.94</c:v>
                </c:pt>
                <c:pt idx="4">
                  <c:v>#N/A</c:v>
                </c:pt>
                <c:pt idx="5">
                  <c:v>25.53</c:v>
                </c:pt>
                <c:pt idx="6">
                  <c:v>#N/A</c:v>
                </c:pt>
                <c:pt idx="7">
                  <c:v>23.19</c:v>
                </c:pt>
                <c:pt idx="8">
                  <c:v>#N/A</c:v>
                </c:pt>
                <c:pt idx="9">
                  <c:v>30.03</c:v>
                </c:pt>
              </c:numCache>
            </c:numRef>
          </c:val>
          <c:extLst xmlns:c16r2="http://schemas.microsoft.com/office/drawing/2015/06/chart">
            <c:ext xmlns:c16="http://schemas.microsoft.com/office/drawing/2014/chart" uri="{C3380CC4-5D6E-409C-BE32-E72D297353CC}">
              <c16:uniqueId val="{00000009-D2D6-48E3-8962-4B9C6423A88E}"/>
            </c:ext>
          </c:extLst>
        </c:ser>
        <c:dLbls>
          <c:showLegendKey val="0"/>
          <c:showVal val="0"/>
          <c:showCatName val="0"/>
          <c:showSerName val="0"/>
          <c:showPercent val="0"/>
          <c:showBubbleSize val="0"/>
        </c:dLbls>
        <c:gapWidth val="150"/>
        <c:overlap val="100"/>
        <c:axId val="252302080"/>
        <c:axId val="252303616"/>
      </c:barChart>
      <c:catAx>
        <c:axId val="2523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303616"/>
        <c:crosses val="autoZero"/>
        <c:auto val="1"/>
        <c:lblAlgn val="ctr"/>
        <c:lblOffset val="100"/>
        <c:tickLblSkip val="1"/>
        <c:tickMarkSkip val="1"/>
        <c:noMultiLvlLbl val="0"/>
      </c:catAx>
      <c:valAx>
        <c:axId val="25230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3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1124</c:v>
                </c:pt>
                <c:pt idx="5">
                  <c:v>1157</c:v>
                </c:pt>
                <c:pt idx="8">
                  <c:v>1151</c:v>
                </c:pt>
                <c:pt idx="11">
                  <c:v>1171</c:v>
                </c:pt>
                <c:pt idx="14">
                  <c:v>1175</c:v>
                </c:pt>
              </c:numCache>
            </c:numRef>
          </c:val>
          <c:extLst xmlns:c16r2="http://schemas.microsoft.com/office/drawing/2015/06/chart">
            <c:ext xmlns:c16="http://schemas.microsoft.com/office/drawing/2014/chart" uri="{C3380CC4-5D6E-409C-BE32-E72D297353CC}">
              <c16:uniqueId val="{00000000-B4B3-4247-909D-41C156DDBB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B3-4247-909D-41C156DDBB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4B3-4247-909D-41C156DDBB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28</c:v>
                </c:pt>
                <c:pt idx="6">
                  <c:v>35</c:v>
                </c:pt>
                <c:pt idx="9">
                  <c:v>56</c:v>
                </c:pt>
                <c:pt idx="12">
                  <c:v>56</c:v>
                </c:pt>
              </c:numCache>
            </c:numRef>
          </c:val>
          <c:extLst xmlns:c16r2="http://schemas.microsoft.com/office/drawing/2015/06/chart">
            <c:ext xmlns:c16="http://schemas.microsoft.com/office/drawing/2014/chart" uri="{C3380CC4-5D6E-409C-BE32-E72D297353CC}">
              <c16:uniqueId val="{00000003-B4B3-4247-909D-41C156DDBB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604</c:v>
                </c:pt>
                <c:pt idx="3">
                  <c:v>621</c:v>
                </c:pt>
                <c:pt idx="6">
                  <c:v>649</c:v>
                </c:pt>
                <c:pt idx="9">
                  <c:v>613</c:v>
                </c:pt>
                <c:pt idx="12">
                  <c:v>627</c:v>
                </c:pt>
              </c:numCache>
            </c:numRef>
          </c:val>
          <c:extLst xmlns:c16r2="http://schemas.microsoft.com/office/drawing/2015/06/chart">
            <c:ext xmlns:c16="http://schemas.microsoft.com/office/drawing/2014/chart" uri="{C3380CC4-5D6E-409C-BE32-E72D297353CC}">
              <c16:uniqueId val="{00000004-B4B3-4247-909D-41C156DDBB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B3-4247-909D-41C156DDBB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B3-4247-909D-41C156DDBB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918</c:v>
                </c:pt>
                <c:pt idx="3">
                  <c:v>881</c:v>
                </c:pt>
                <c:pt idx="6">
                  <c:v>809</c:v>
                </c:pt>
                <c:pt idx="9">
                  <c:v>785</c:v>
                </c:pt>
                <c:pt idx="12">
                  <c:v>810</c:v>
                </c:pt>
              </c:numCache>
            </c:numRef>
          </c:val>
          <c:extLst xmlns:c16r2="http://schemas.microsoft.com/office/drawing/2015/06/chart">
            <c:ext xmlns:c16="http://schemas.microsoft.com/office/drawing/2014/chart" uri="{C3380CC4-5D6E-409C-BE32-E72D297353CC}">
              <c16:uniqueId val="{00000007-B4B3-4247-909D-41C156DDBB9F}"/>
            </c:ext>
          </c:extLst>
        </c:ser>
        <c:dLbls>
          <c:showLegendKey val="0"/>
          <c:showVal val="0"/>
          <c:showCatName val="0"/>
          <c:showSerName val="0"/>
          <c:showPercent val="0"/>
          <c:showBubbleSize val="0"/>
        </c:dLbls>
        <c:gapWidth val="100"/>
        <c:overlap val="100"/>
        <c:axId val="233846656"/>
        <c:axId val="23385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423</c:v>
                </c:pt>
                <c:pt idx="2">
                  <c:v>#N/A</c:v>
                </c:pt>
                <c:pt idx="3">
                  <c:v>#N/A</c:v>
                </c:pt>
                <c:pt idx="4">
                  <c:v>373</c:v>
                </c:pt>
                <c:pt idx="5">
                  <c:v>#N/A</c:v>
                </c:pt>
                <c:pt idx="6">
                  <c:v>#N/A</c:v>
                </c:pt>
                <c:pt idx="7">
                  <c:v>342</c:v>
                </c:pt>
                <c:pt idx="8">
                  <c:v>#N/A</c:v>
                </c:pt>
                <c:pt idx="9">
                  <c:v>#N/A</c:v>
                </c:pt>
                <c:pt idx="10">
                  <c:v>283</c:v>
                </c:pt>
                <c:pt idx="11">
                  <c:v>#N/A</c:v>
                </c:pt>
                <c:pt idx="12">
                  <c:v>#N/A</c:v>
                </c:pt>
                <c:pt idx="13">
                  <c:v>318</c:v>
                </c:pt>
                <c:pt idx="14">
                  <c:v>#N/A</c:v>
                </c:pt>
              </c:numCache>
            </c:numRef>
          </c:val>
          <c:smooth val="0"/>
          <c:extLst xmlns:c16r2="http://schemas.microsoft.com/office/drawing/2015/06/chart">
            <c:ext xmlns:c16="http://schemas.microsoft.com/office/drawing/2014/chart" uri="{C3380CC4-5D6E-409C-BE32-E72D297353CC}">
              <c16:uniqueId val="{00000008-B4B3-4247-909D-41C156DDBB9F}"/>
            </c:ext>
          </c:extLst>
        </c:ser>
        <c:dLbls>
          <c:showLegendKey val="0"/>
          <c:showVal val="0"/>
          <c:showCatName val="0"/>
          <c:showSerName val="0"/>
          <c:showPercent val="0"/>
          <c:showBubbleSize val="0"/>
        </c:dLbls>
        <c:marker val="1"/>
        <c:smooth val="0"/>
        <c:axId val="233846656"/>
        <c:axId val="233857024"/>
      </c:lineChart>
      <c:catAx>
        <c:axId val="2338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857024"/>
        <c:crosses val="autoZero"/>
        <c:auto val="1"/>
        <c:lblAlgn val="ctr"/>
        <c:lblOffset val="100"/>
        <c:tickLblSkip val="1"/>
        <c:tickMarkSkip val="1"/>
        <c:noMultiLvlLbl val="0"/>
      </c:catAx>
      <c:valAx>
        <c:axId val="23385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8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11814</c:v>
                </c:pt>
                <c:pt idx="5">
                  <c:v>11789</c:v>
                </c:pt>
                <c:pt idx="8">
                  <c:v>11692</c:v>
                </c:pt>
                <c:pt idx="11">
                  <c:v>11376</c:v>
                </c:pt>
                <c:pt idx="14">
                  <c:v>11291</c:v>
                </c:pt>
              </c:numCache>
            </c:numRef>
          </c:val>
          <c:extLst xmlns:c16r2="http://schemas.microsoft.com/office/drawing/2015/06/chart">
            <c:ext xmlns:c16="http://schemas.microsoft.com/office/drawing/2014/chart" uri="{C3380CC4-5D6E-409C-BE32-E72D297353CC}">
              <c16:uniqueId val="{00000000-7D31-42D0-9C42-B5C0A3B5E1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2227</c:v>
                </c:pt>
                <c:pt idx="5">
                  <c:v>2110</c:v>
                </c:pt>
                <c:pt idx="8">
                  <c:v>1915</c:v>
                </c:pt>
                <c:pt idx="11">
                  <c:v>1760</c:v>
                </c:pt>
                <c:pt idx="14">
                  <c:v>1716</c:v>
                </c:pt>
              </c:numCache>
            </c:numRef>
          </c:val>
          <c:extLst xmlns:c16r2="http://schemas.microsoft.com/office/drawing/2015/06/chart">
            <c:ext xmlns:c16="http://schemas.microsoft.com/office/drawing/2014/chart" uri="{C3380CC4-5D6E-409C-BE32-E72D297353CC}">
              <c16:uniqueId val="{00000001-7D31-42D0-9C42-B5C0A3B5E1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3626</c:v>
                </c:pt>
                <c:pt idx="5">
                  <c:v>3502</c:v>
                </c:pt>
                <c:pt idx="8">
                  <c:v>5381</c:v>
                </c:pt>
                <c:pt idx="11">
                  <c:v>4348</c:v>
                </c:pt>
                <c:pt idx="14">
                  <c:v>6920</c:v>
                </c:pt>
              </c:numCache>
            </c:numRef>
          </c:val>
          <c:extLst xmlns:c16r2="http://schemas.microsoft.com/office/drawing/2015/06/chart">
            <c:ext xmlns:c16="http://schemas.microsoft.com/office/drawing/2014/chart" uri="{C3380CC4-5D6E-409C-BE32-E72D297353CC}">
              <c16:uniqueId val="{00000002-7D31-42D0-9C42-B5C0A3B5E1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31-42D0-9C42-B5C0A3B5E1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31-42D0-9C42-B5C0A3B5E1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31-42D0-9C42-B5C0A3B5E1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1213</c:v>
                </c:pt>
                <c:pt idx="3">
                  <c:v>1147</c:v>
                </c:pt>
                <c:pt idx="6">
                  <c:v>1093</c:v>
                </c:pt>
                <c:pt idx="9">
                  <c:v>1084</c:v>
                </c:pt>
                <c:pt idx="12">
                  <c:v>1023</c:v>
                </c:pt>
              </c:numCache>
            </c:numRef>
          </c:val>
          <c:extLst xmlns:c16r2="http://schemas.microsoft.com/office/drawing/2015/06/chart">
            <c:ext xmlns:c16="http://schemas.microsoft.com/office/drawing/2014/chart" uri="{C3380CC4-5D6E-409C-BE32-E72D297353CC}">
              <c16:uniqueId val="{00000006-7D31-42D0-9C42-B5C0A3B5E1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157</c:v>
                </c:pt>
                <c:pt idx="3">
                  <c:v>243</c:v>
                </c:pt>
                <c:pt idx="6">
                  <c:v>451</c:v>
                </c:pt>
                <c:pt idx="9">
                  <c:v>418</c:v>
                </c:pt>
                <c:pt idx="12">
                  <c:v>370</c:v>
                </c:pt>
              </c:numCache>
            </c:numRef>
          </c:val>
          <c:extLst xmlns:c16r2="http://schemas.microsoft.com/office/drawing/2015/06/chart">
            <c:ext xmlns:c16="http://schemas.microsoft.com/office/drawing/2014/chart" uri="{C3380CC4-5D6E-409C-BE32-E72D297353CC}">
              <c16:uniqueId val="{00000007-7D31-42D0-9C42-B5C0A3B5E1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8914</c:v>
                </c:pt>
                <c:pt idx="3">
                  <c:v>8502</c:v>
                </c:pt>
                <c:pt idx="6">
                  <c:v>8182</c:v>
                </c:pt>
                <c:pt idx="9">
                  <c:v>7725</c:v>
                </c:pt>
                <c:pt idx="12">
                  <c:v>7384</c:v>
                </c:pt>
              </c:numCache>
            </c:numRef>
          </c:val>
          <c:extLst xmlns:c16r2="http://schemas.microsoft.com/office/drawing/2015/06/chart">
            <c:ext xmlns:c16="http://schemas.microsoft.com/office/drawing/2014/chart" uri="{C3380CC4-5D6E-409C-BE32-E72D297353CC}">
              <c16:uniqueId val="{00000008-7D31-42D0-9C42-B5C0A3B5E1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D31-42D0-9C42-B5C0A3B5E1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8225</c:v>
                </c:pt>
                <c:pt idx="3">
                  <c:v>7826</c:v>
                </c:pt>
                <c:pt idx="6">
                  <c:v>7191</c:v>
                </c:pt>
                <c:pt idx="9">
                  <c:v>6998</c:v>
                </c:pt>
                <c:pt idx="12">
                  <c:v>6755</c:v>
                </c:pt>
              </c:numCache>
            </c:numRef>
          </c:val>
          <c:extLst xmlns:c16r2="http://schemas.microsoft.com/office/drawing/2015/06/chart">
            <c:ext xmlns:c16="http://schemas.microsoft.com/office/drawing/2014/chart" uri="{C3380CC4-5D6E-409C-BE32-E72D297353CC}">
              <c16:uniqueId val="{0000000A-7D31-42D0-9C42-B5C0A3B5E17B}"/>
            </c:ext>
          </c:extLst>
        </c:ser>
        <c:dLbls>
          <c:showLegendKey val="0"/>
          <c:showVal val="0"/>
          <c:showCatName val="0"/>
          <c:showSerName val="0"/>
          <c:showPercent val="0"/>
          <c:showBubbleSize val="0"/>
        </c:dLbls>
        <c:gapWidth val="100"/>
        <c:overlap val="100"/>
        <c:axId val="253416960"/>
        <c:axId val="253418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841</c:v>
                </c:pt>
                <c:pt idx="2">
                  <c:v>#N/A</c:v>
                </c:pt>
                <c:pt idx="3">
                  <c:v>#N/A</c:v>
                </c:pt>
                <c:pt idx="4">
                  <c:v>317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D31-42D0-9C42-B5C0A3B5E17B}"/>
            </c:ext>
          </c:extLst>
        </c:ser>
        <c:dLbls>
          <c:showLegendKey val="0"/>
          <c:showVal val="0"/>
          <c:showCatName val="0"/>
          <c:showSerName val="0"/>
          <c:showPercent val="0"/>
          <c:showBubbleSize val="0"/>
        </c:dLbls>
        <c:marker val="1"/>
        <c:smooth val="0"/>
        <c:axId val="253416960"/>
        <c:axId val="253418880"/>
      </c:lineChart>
      <c:catAx>
        <c:axId val="2534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418880"/>
        <c:crosses val="autoZero"/>
        <c:auto val="1"/>
        <c:lblAlgn val="ctr"/>
        <c:lblOffset val="100"/>
        <c:tickLblSkip val="1"/>
        <c:tickMarkSkip val="1"/>
        <c:noMultiLvlLbl val="0"/>
      </c:catAx>
      <c:valAx>
        <c:axId val="25341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2421</c:v>
                </c:pt>
                <c:pt idx="1">
                  <c:v>1461</c:v>
                </c:pt>
                <c:pt idx="2">
                  <c:v>3069</c:v>
                </c:pt>
              </c:numCache>
            </c:numRef>
          </c:val>
          <c:extLst xmlns:c16r2="http://schemas.microsoft.com/office/drawing/2015/06/chart">
            <c:ext xmlns:c16="http://schemas.microsoft.com/office/drawing/2014/chart" uri="{C3380CC4-5D6E-409C-BE32-E72D297353CC}">
              <c16:uniqueId val="{00000000-C94F-4A81-A429-662AF20BDC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1072</c:v>
                </c:pt>
                <c:pt idx="1">
                  <c:v>1073</c:v>
                </c:pt>
                <c:pt idx="2">
                  <c:v>1773</c:v>
                </c:pt>
              </c:numCache>
            </c:numRef>
          </c:val>
          <c:extLst xmlns:c16r2="http://schemas.microsoft.com/office/drawing/2015/06/chart">
            <c:ext xmlns:c16="http://schemas.microsoft.com/office/drawing/2014/chart" uri="{C3380CC4-5D6E-409C-BE32-E72D297353CC}">
              <c16:uniqueId val="{00000001-C94F-4A81-A429-662AF20BDC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644</c:v>
                </c:pt>
                <c:pt idx="1">
                  <c:v>545</c:v>
                </c:pt>
                <c:pt idx="2">
                  <c:v>738</c:v>
                </c:pt>
              </c:numCache>
            </c:numRef>
          </c:val>
          <c:extLst xmlns:c16r2="http://schemas.microsoft.com/office/drawing/2015/06/chart">
            <c:ext xmlns:c16="http://schemas.microsoft.com/office/drawing/2014/chart" uri="{C3380CC4-5D6E-409C-BE32-E72D297353CC}">
              <c16:uniqueId val="{00000002-C94F-4A81-A429-662AF20BDCBF}"/>
            </c:ext>
          </c:extLst>
        </c:ser>
        <c:dLbls>
          <c:showLegendKey val="0"/>
          <c:showVal val="0"/>
          <c:showCatName val="0"/>
          <c:showSerName val="0"/>
          <c:showPercent val="0"/>
          <c:showBubbleSize val="0"/>
        </c:dLbls>
        <c:gapWidth val="120"/>
        <c:overlap val="100"/>
        <c:axId val="255572608"/>
        <c:axId val="255586688"/>
      </c:barChart>
      <c:catAx>
        <c:axId val="2555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586688"/>
        <c:crosses val="autoZero"/>
        <c:auto val="1"/>
        <c:lblAlgn val="ctr"/>
        <c:lblOffset val="100"/>
        <c:tickLblSkip val="1"/>
        <c:tickMarkSkip val="1"/>
        <c:noMultiLvlLbl val="0"/>
      </c:catAx>
      <c:valAx>
        <c:axId val="25558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55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について微増しているが、引き続き低水準で推移している。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微増の要因は防災無線の整備や小中学校における空調設備整備等の借入によるものである。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今後、起債の償還終了が各指数の引き下げ要因となる一方、体育施設整備事業や臨時財政対策債の発行により相殺され、同水準を維持するものと考えられる。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平成２７（２０１５）年度以降は、将来負担額を充当可能財源等が上回り、将来負担比率の指数は計上されていない。これは、町税増収を財政調整基金等に積み立てることで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が大幅に増えた影響が続いているものである。</a:t>
          </a:r>
        </a:p>
        <a:p>
          <a:r>
            <a:rPr kumimoji="1" lang="ja-JP" altLang="en-US" sz="1400">
              <a:latin typeface="ＭＳ ゴシック" pitchFamily="49" charset="-128"/>
              <a:ea typeface="ＭＳ ゴシック" pitchFamily="49" charset="-128"/>
            </a:rPr>
            <a:t>　これまで新規地方債の発行が元利償還額以下に留まっていたことで、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は年々着実に減少してきたが、今後は、体育施設整備事業や臨時財政対策債の発行により、増加することも想定されるため、将来負担比率の指数が計上されることも考えられる。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２０１７）年度における増加は、法人税収の大幅な増収によるものであり、後年度負担に備えて財政調整基金に約１６億円、町債管理基金に７億円積み増しするとともに、公共施設等の計画的な整備、更新、改修、維持修繕、除却等に要する経費の財源に充てるための基金として、２億円を公共施設等総合管理基金として新設し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特徴として、年度間の税収の変動が大きく、これが財政構造の弾力性に影響を与えていることから、中長期的視点に立った財政運営を図っていく上で、十分な額の基金の確保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公共施設等総合管理基金：公共施設等の計画的な整備、更新、改修、維持修繕、除却等に要する経費の財源に充てる。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社会福祉基金：高齢者の保健福祉の増進等、社会福祉の向上に資する事業に充てる。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公共施設等総合管理基金：２億円を新設したことによるものである。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社会福祉基金：社会福祉協議会運営補助等のため約９百万円を取り崩したことによる減少である。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公共施設等総合管理基金：公共施設等の老朽化等により今後増していく財政需要に向けて毎年積立積み立てる予定である。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平成２９（２０１７）年度における増加は、法人税収の増収分から約１６億円積み立てたことによる増加である。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予期しない収入減少や不時の支出増加等に備え、町財政の健全性を維持するために必要な額を確保する。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平成２９（２０１７）年度における増加は、法人税収の増収分から７億円積み立てたととによる増加である。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将来にわたり健全な財政運営を維持するために町債の償還及び町債の適正な管理に必要な財源を確保する。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大型企業が立地していることにより、全国平均及び県平均を大きく上回る良好な指数で推移している。</a:t>
          </a:r>
        </a:p>
        <a:p>
          <a:r>
            <a:rPr kumimoji="1" lang="ja-JP" altLang="en-US" sz="1300">
              <a:latin typeface="ＭＳ Ｐゴシック" panose="020B0600070205080204" pitchFamily="50" charset="-128"/>
              <a:ea typeface="ＭＳ Ｐゴシック" panose="020B0600070205080204" pitchFamily="50" charset="-128"/>
            </a:rPr>
            <a:t>　平成２７（２０１５）年度における法人町民税の大幅な増収に伴う基準財政収入額の伸びにより、平成２８（２０１６）年度以降の財政力指数が押し上げられている。</a:t>
          </a:r>
        </a:p>
        <a:p>
          <a:r>
            <a:rPr kumimoji="1" lang="ja-JP" altLang="en-US" sz="1300">
              <a:latin typeface="ＭＳ Ｐゴシック" panose="020B0600070205080204" pitchFamily="50" charset="-128"/>
              <a:ea typeface="ＭＳ Ｐゴシック" panose="020B0600070205080204" pitchFamily="50" charset="-128"/>
            </a:rPr>
            <a:t>　しかし、法人税収は企業の業績により大きく変動するものであると共に、少子高齢化対策による社会保障関連の需要額は年々増加していることから、引き続き財政適正化計画に基づいた適正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xdr:cNvCxnSpPr/>
      </xdr:nvCxnSpPr>
      <xdr:spPr>
        <a:xfrm flipV="1">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113595</xdr:rowOff>
    </xdr:to>
    <xdr:cxnSp macro="">
      <xdr:nvCxnSpPr>
        <xdr:cNvPr id="72" name="直線コネクタ 71"/>
        <xdr:cNvCxnSpPr/>
      </xdr:nvCxnSpPr>
      <xdr:spPr>
        <a:xfrm flipV="1">
          <a:off x="3225800" y="685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１位の好数値へと大きく改善したのは、平成２９（２０１７）年度法人税収の大幅な増収（＝経常収入の増額）が最大の要因である。しかし、支出面を見ると、義務的経費は前年比増額となっていることから、歳出面での課題は残されている。</a:t>
          </a:r>
        </a:p>
        <a:p>
          <a:r>
            <a:rPr kumimoji="1" lang="ja-JP" altLang="en-US" sz="1300">
              <a:latin typeface="ＭＳ Ｐゴシック" panose="020B0600070205080204" pitchFamily="50" charset="-128"/>
              <a:ea typeface="ＭＳ Ｐゴシック" panose="020B0600070205080204" pitchFamily="50" charset="-128"/>
            </a:rPr>
            <a:t>　上三川町財政適正化計画に掲げている、「平成２９（２０１７）年度決算において９０％未満」とする目標は達成されたが、引き続き当町独自施策の廃止や縮小に取り組んでいくことが必要となる。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72179</xdr:rowOff>
    </xdr:from>
    <xdr:to>
      <xdr:col>23</xdr:col>
      <xdr:colOff>133350</xdr:colOff>
      <xdr:row>66</xdr:row>
      <xdr:rowOff>134831</xdr:rowOff>
    </xdr:to>
    <xdr:cxnSp macro="">
      <xdr:nvCxnSpPr>
        <xdr:cNvPr id="132" name="直線コネクタ 131"/>
        <xdr:cNvCxnSpPr/>
      </xdr:nvCxnSpPr>
      <xdr:spPr>
        <a:xfrm flipV="1">
          <a:off x="4114800" y="10187729"/>
          <a:ext cx="8382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66</xdr:row>
      <xdr:rowOff>134831</xdr:rowOff>
    </xdr:to>
    <xdr:cxnSp macro="">
      <xdr:nvCxnSpPr>
        <xdr:cNvPr id="135" name="直線コネクタ 134"/>
        <xdr:cNvCxnSpPr/>
      </xdr:nvCxnSpPr>
      <xdr:spPr>
        <a:xfrm>
          <a:off x="3225800" y="10396855"/>
          <a:ext cx="889000" cy="10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65</xdr:row>
      <xdr:rowOff>97155</xdr:rowOff>
    </xdr:to>
    <xdr:cxnSp macro="">
      <xdr:nvCxnSpPr>
        <xdr:cNvPr id="138" name="直線コネクタ 137"/>
        <xdr:cNvCxnSpPr/>
      </xdr:nvCxnSpPr>
      <xdr:spPr>
        <a:xfrm flipV="1">
          <a:off x="2336800" y="1039685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97155</xdr:rowOff>
    </xdr:to>
    <xdr:cxnSp macro="">
      <xdr:nvCxnSpPr>
        <xdr:cNvPr id="141" name="直線コネクタ 140"/>
        <xdr:cNvCxnSpPr/>
      </xdr:nvCxnSpPr>
      <xdr:spPr>
        <a:xfrm>
          <a:off x="1447800" y="111971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21379</xdr:rowOff>
    </xdr:from>
    <xdr:to>
      <xdr:col>23</xdr:col>
      <xdr:colOff>184150</xdr:colOff>
      <xdr:row>59</xdr:row>
      <xdr:rowOff>122979</xdr:rowOff>
    </xdr:to>
    <xdr:sp macro="" textlink="">
      <xdr:nvSpPr>
        <xdr:cNvPr id="151" name="楕円 150"/>
        <xdr:cNvSpPr/>
      </xdr:nvSpPr>
      <xdr:spPr>
        <a:xfrm>
          <a:off x="4902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114106</xdr:rowOff>
    </xdr:from>
    <xdr:ext cx="762000" cy="259045"/>
    <xdr:sp macro="" textlink="">
      <xdr:nvSpPr>
        <xdr:cNvPr id="152" name="財政構造の弾力性該当値テキスト"/>
        <xdr:cNvSpPr txBox="1"/>
      </xdr:nvSpPr>
      <xdr:spPr>
        <a:xfrm>
          <a:off x="5041900" y="1005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84031</xdr:rowOff>
    </xdr:from>
    <xdr:to>
      <xdr:col>19</xdr:col>
      <xdr:colOff>184150</xdr:colOff>
      <xdr:row>67</xdr:row>
      <xdr:rowOff>14181</xdr:rowOff>
    </xdr:to>
    <xdr:sp macro="" textlink="">
      <xdr:nvSpPr>
        <xdr:cNvPr id="153" name="楕円 152"/>
        <xdr:cNvSpPr/>
      </xdr:nvSpPr>
      <xdr:spPr>
        <a:xfrm>
          <a:off x="4064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170408</xdr:rowOff>
    </xdr:from>
    <xdr:ext cx="736600" cy="259045"/>
    <xdr:sp macro="" textlink="">
      <xdr:nvSpPr>
        <xdr:cNvPr id="154" name="テキスト ボックス 153"/>
        <xdr:cNvSpPr txBox="1"/>
      </xdr:nvSpPr>
      <xdr:spPr>
        <a:xfrm>
          <a:off x="3733800" y="1148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5" name="楕円 154"/>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6" name="テキスト ボックス 155"/>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57" name="楕円 156"/>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58" name="テキスト ボックス 157"/>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0" name="テキスト ボックス 159"/>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職員構成の若年化などから前年比人件費は減少したが、維持補修費において老朽化等による費用の増がみられ、当該指数も前年比増額の結果になっている。</a:t>
          </a:r>
        </a:p>
        <a:p>
          <a:r>
            <a:rPr kumimoji="1" lang="ja-JP" altLang="en-US" sz="1300">
              <a:latin typeface="ＭＳ Ｐゴシック" panose="020B0600070205080204" pitchFamily="50" charset="-128"/>
              <a:ea typeface="ＭＳ Ｐゴシック" panose="020B0600070205080204" pitchFamily="50" charset="-128"/>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に計上されていることによる。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109703</xdr:rowOff>
    </xdr:from>
    <xdr:to>
      <xdr:col>23</xdr:col>
      <xdr:colOff>133350</xdr:colOff>
      <xdr:row>81</xdr:row>
      <xdr:rowOff>116708</xdr:rowOff>
    </xdr:to>
    <xdr:cxnSp macro="">
      <xdr:nvCxnSpPr>
        <xdr:cNvPr id="191" name="直線コネクタ 190"/>
        <xdr:cNvCxnSpPr/>
      </xdr:nvCxnSpPr>
      <xdr:spPr>
        <a:xfrm>
          <a:off x="4114800" y="13997153"/>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109703</xdr:rowOff>
    </xdr:from>
    <xdr:to>
      <xdr:col>19</xdr:col>
      <xdr:colOff>133350</xdr:colOff>
      <xdr:row>81</xdr:row>
      <xdr:rowOff>128023</xdr:rowOff>
    </xdr:to>
    <xdr:cxnSp macro="">
      <xdr:nvCxnSpPr>
        <xdr:cNvPr id="194" name="直線コネクタ 193"/>
        <xdr:cNvCxnSpPr/>
      </xdr:nvCxnSpPr>
      <xdr:spPr>
        <a:xfrm flipV="1">
          <a:off x="3225800" y="13997153"/>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115435</xdr:rowOff>
    </xdr:from>
    <xdr:to>
      <xdr:col>15</xdr:col>
      <xdr:colOff>82550</xdr:colOff>
      <xdr:row>81</xdr:row>
      <xdr:rowOff>128023</xdr:rowOff>
    </xdr:to>
    <xdr:cxnSp macro="">
      <xdr:nvCxnSpPr>
        <xdr:cNvPr id="197" name="直線コネクタ 196"/>
        <xdr:cNvCxnSpPr/>
      </xdr:nvCxnSpPr>
      <xdr:spPr>
        <a:xfrm>
          <a:off x="2336800" y="14002885"/>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88849</xdr:rowOff>
    </xdr:from>
    <xdr:to>
      <xdr:col>11</xdr:col>
      <xdr:colOff>31750</xdr:colOff>
      <xdr:row>81</xdr:row>
      <xdr:rowOff>115435</xdr:rowOff>
    </xdr:to>
    <xdr:cxnSp macro="">
      <xdr:nvCxnSpPr>
        <xdr:cNvPr id="200" name="直線コネクタ 199"/>
        <xdr:cNvCxnSpPr/>
      </xdr:nvCxnSpPr>
      <xdr:spPr>
        <a:xfrm>
          <a:off x="1447800" y="13976299"/>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65908</xdr:rowOff>
    </xdr:from>
    <xdr:to>
      <xdr:col>23</xdr:col>
      <xdr:colOff>184150</xdr:colOff>
      <xdr:row>81</xdr:row>
      <xdr:rowOff>167508</xdr:rowOff>
    </xdr:to>
    <xdr:sp macro="" textlink="">
      <xdr:nvSpPr>
        <xdr:cNvPr id="210" name="楕円 209"/>
        <xdr:cNvSpPr/>
      </xdr:nvSpPr>
      <xdr:spPr>
        <a:xfrm>
          <a:off x="4902200" y="139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82435</xdr:rowOff>
    </xdr:from>
    <xdr:ext cx="762000" cy="259045"/>
    <xdr:sp macro="" textlink="">
      <xdr:nvSpPr>
        <xdr:cNvPr id="211" name="人件費・物件費等の状況該当値テキスト"/>
        <xdr:cNvSpPr txBox="1"/>
      </xdr:nvSpPr>
      <xdr:spPr>
        <a:xfrm>
          <a:off x="5041900" y="1379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58903</xdr:rowOff>
    </xdr:from>
    <xdr:to>
      <xdr:col>19</xdr:col>
      <xdr:colOff>184150</xdr:colOff>
      <xdr:row>81</xdr:row>
      <xdr:rowOff>160503</xdr:rowOff>
    </xdr:to>
    <xdr:sp macro="" textlink="">
      <xdr:nvSpPr>
        <xdr:cNvPr id="212" name="楕円 211"/>
        <xdr:cNvSpPr/>
      </xdr:nvSpPr>
      <xdr:spPr>
        <a:xfrm>
          <a:off x="4064000" y="139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170680</xdr:rowOff>
    </xdr:from>
    <xdr:ext cx="736600" cy="259045"/>
    <xdr:sp macro="" textlink="">
      <xdr:nvSpPr>
        <xdr:cNvPr id="213" name="テキスト ボックス 212"/>
        <xdr:cNvSpPr txBox="1"/>
      </xdr:nvSpPr>
      <xdr:spPr>
        <a:xfrm>
          <a:off x="3733800" y="1371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77223</xdr:rowOff>
    </xdr:from>
    <xdr:to>
      <xdr:col>15</xdr:col>
      <xdr:colOff>133350</xdr:colOff>
      <xdr:row>82</xdr:row>
      <xdr:rowOff>7373</xdr:rowOff>
    </xdr:to>
    <xdr:sp macro="" textlink="">
      <xdr:nvSpPr>
        <xdr:cNvPr id="214" name="楕円 213"/>
        <xdr:cNvSpPr/>
      </xdr:nvSpPr>
      <xdr:spPr>
        <a:xfrm>
          <a:off x="3175000" y="139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17550</xdr:rowOff>
    </xdr:from>
    <xdr:ext cx="762000" cy="259045"/>
    <xdr:sp macro="" textlink="">
      <xdr:nvSpPr>
        <xdr:cNvPr id="215" name="テキスト ボックス 214"/>
        <xdr:cNvSpPr txBox="1"/>
      </xdr:nvSpPr>
      <xdr:spPr>
        <a:xfrm>
          <a:off x="2844800" y="1373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64635</xdr:rowOff>
    </xdr:from>
    <xdr:to>
      <xdr:col>11</xdr:col>
      <xdr:colOff>82550</xdr:colOff>
      <xdr:row>81</xdr:row>
      <xdr:rowOff>166235</xdr:rowOff>
    </xdr:to>
    <xdr:sp macro="" textlink="">
      <xdr:nvSpPr>
        <xdr:cNvPr id="216" name="楕円 215"/>
        <xdr:cNvSpPr/>
      </xdr:nvSpPr>
      <xdr:spPr>
        <a:xfrm>
          <a:off x="2286000" y="139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4962</xdr:rowOff>
    </xdr:from>
    <xdr:ext cx="762000" cy="259045"/>
    <xdr:sp macro="" textlink="">
      <xdr:nvSpPr>
        <xdr:cNvPr id="217" name="テキスト ボックス 216"/>
        <xdr:cNvSpPr txBox="1"/>
      </xdr:nvSpPr>
      <xdr:spPr>
        <a:xfrm>
          <a:off x="1955800" y="1372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38049</xdr:rowOff>
    </xdr:from>
    <xdr:to>
      <xdr:col>7</xdr:col>
      <xdr:colOff>31750</xdr:colOff>
      <xdr:row>81</xdr:row>
      <xdr:rowOff>139649</xdr:rowOff>
    </xdr:to>
    <xdr:sp macro="" textlink="">
      <xdr:nvSpPr>
        <xdr:cNvPr id="218" name="楕円 217"/>
        <xdr:cNvSpPr/>
      </xdr:nvSpPr>
      <xdr:spPr>
        <a:xfrm>
          <a:off x="1397000" y="139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149826</xdr:rowOff>
    </xdr:from>
    <xdr:ext cx="762000" cy="259045"/>
    <xdr:sp macro="" textlink="">
      <xdr:nvSpPr>
        <xdr:cNvPr id="219" name="テキスト ボックス 218"/>
        <xdr:cNvSpPr txBox="1"/>
      </xdr:nvSpPr>
      <xdr:spPr>
        <a:xfrm>
          <a:off x="1066800" y="1369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平成２９（２０１７）年度については、人事院勧告に基づき、国と同様の給料表の増額改定を行なっている。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類似団体と比較すると、多少高い水準となっているが、国の水準よりは低い状況であるため、今後も人事院勧告に基づいた適正な組織改造改革を行なっていくとともに、給与水準の適正化に努めていく。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当該資料作成時点において平成３０年調査結果が未公表であるため、前年度の数値を引用している。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3" name="直線コネクタ 252"/>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91016</xdr:rowOff>
    </xdr:to>
    <xdr:cxnSp macro="">
      <xdr:nvCxnSpPr>
        <xdr:cNvPr id="256" name="直線コネクタ 255"/>
        <xdr:cNvCxnSpPr/>
      </xdr:nvCxnSpPr>
      <xdr:spPr>
        <a:xfrm flipV="1">
          <a:off x="15290800" y="1485970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91016</xdr:rowOff>
    </xdr:to>
    <xdr:cxnSp macro="">
      <xdr:nvCxnSpPr>
        <xdr:cNvPr id="259" name="直線コネクタ 258"/>
        <xdr:cNvCxnSpPr/>
      </xdr:nvCxnSpPr>
      <xdr:spPr>
        <a:xfrm>
          <a:off x="14401800" y="14886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168628</xdr:rowOff>
    </xdr:to>
    <xdr:cxnSp macro="">
      <xdr:nvCxnSpPr>
        <xdr:cNvPr id="262" name="直線コネクタ 261"/>
        <xdr:cNvCxnSpPr/>
      </xdr:nvCxnSpPr>
      <xdr:spPr>
        <a:xfrm flipV="1">
          <a:off x="13512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2" name="楕円 271"/>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3"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4" name="楕円 273"/>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5" name="テキスト ボックス 274"/>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6" name="楕円 275"/>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7" name="テキスト ボックス 276"/>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8" name="楕円 277"/>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9" name="テキスト ボックス 278"/>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0" name="楕円 279"/>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1" name="テキスト ボックス 280"/>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定員適正化計画により定員管理を行なっており、平成２９（２０１７）年度の職員数は計画どおりとなっている。</a:t>
          </a:r>
        </a:p>
        <a:p>
          <a:r>
            <a:rPr kumimoji="1" lang="ja-JP" altLang="en-US" sz="1300">
              <a:latin typeface="ＭＳ Ｐゴシック" panose="020B0600070205080204" pitchFamily="50" charset="-128"/>
              <a:ea typeface="ＭＳ Ｐゴシック" panose="020B0600070205080204" pitchFamily="50" charset="-128"/>
            </a:rPr>
            <a:t>　前年度比較でも同数となっているため、指数に変化は無かった。</a:t>
          </a: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ほか一部業務を民間委託していることが考えられるが、増加している事務量に対応できるよう、適正な定員管理に努めていく。また、今後業務の見直しを図っていくほか、他業務の民営化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59</xdr:row>
      <xdr:rowOff>169273</xdr:rowOff>
    </xdr:to>
    <xdr:cxnSp macro="">
      <xdr:nvCxnSpPr>
        <xdr:cNvPr id="318" name="直線コネクタ 317"/>
        <xdr:cNvCxnSpPr/>
      </xdr:nvCxnSpPr>
      <xdr:spPr>
        <a:xfrm>
          <a:off x="16179800" y="10284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59</xdr:row>
      <xdr:rowOff>169273</xdr:rowOff>
    </xdr:to>
    <xdr:cxnSp macro="">
      <xdr:nvCxnSpPr>
        <xdr:cNvPr id="321" name="直線コネクタ 320"/>
        <xdr:cNvCxnSpPr/>
      </xdr:nvCxnSpPr>
      <xdr:spPr>
        <a:xfrm>
          <a:off x="15290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6441</xdr:rowOff>
    </xdr:to>
    <xdr:cxnSp macro="">
      <xdr:nvCxnSpPr>
        <xdr:cNvPr id="324" name="直線コネクタ 323"/>
        <xdr:cNvCxnSpPr/>
      </xdr:nvCxnSpPr>
      <xdr:spPr>
        <a:xfrm flipV="1">
          <a:off x="14401800" y="102848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11612</xdr:rowOff>
    </xdr:to>
    <xdr:cxnSp macro="">
      <xdr:nvCxnSpPr>
        <xdr:cNvPr id="327" name="直線コネクタ 326"/>
        <xdr:cNvCxnSpPr/>
      </xdr:nvCxnSpPr>
      <xdr:spPr>
        <a:xfrm flipV="1">
          <a:off x="13512800" y="1029344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37" name="楕円 336"/>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135000</xdr:rowOff>
    </xdr:from>
    <xdr:ext cx="762000" cy="259045"/>
    <xdr:sp macro="" textlink="">
      <xdr:nvSpPr>
        <xdr:cNvPr id="338"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39" name="楕円 338"/>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0" name="テキスト ボックス 339"/>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1" name="楕円 340"/>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2" name="テキスト ボックス 341"/>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127091</xdr:rowOff>
    </xdr:from>
    <xdr:to>
      <xdr:col>68</xdr:col>
      <xdr:colOff>203200</xdr:colOff>
      <xdr:row>60</xdr:row>
      <xdr:rowOff>57241</xdr:rowOff>
    </xdr:to>
    <xdr:sp macro="" textlink="">
      <xdr:nvSpPr>
        <xdr:cNvPr id="343" name="楕円 342"/>
        <xdr:cNvSpPr/>
      </xdr:nvSpPr>
      <xdr:spPr>
        <a:xfrm>
          <a:off x="14351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67418</xdr:rowOff>
    </xdr:from>
    <xdr:ext cx="762000" cy="259045"/>
    <xdr:sp macro="" textlink="">
      <xdr:nvSpPr>
        <xdr:cNvPr id="344" name="テキスト ボックス 343"/>
        <xdr:cNvSpPr txBox="1"/>
      </xdr:nvSpPr>
      <xdr:spPr>
        <a:xfrm>
          <a:off x="14020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45" name="楕円 344"/>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46" name="テキスト ボックス 345"/>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新規地方債発行を抑制していく方針であることから、地方債残高は毎年着実に減少し平成２９（２１０７）年度も指数改善の結果となった。</a:t>
          </a:r>
        </a:p>
        <a:p>
          <a:r>
            <a:rPr kumimoji="1" lang="ja-JP" altLang="en-US" sz="1300">
              <a:latin typeface="ＭＳ Ｐゴシック" panose="020B0600070205080204" pitchFamily="50" charset="-128"/>
              <a:ea typeface="ＭＳ Ｐゴシック" panose="020B0600070205080204" pitchFamily="50" charset="-128"/>
            </a:rPr>
            <a:t>　今後は公共施設等の修繕・更新事業に多額の費用が発生することが見込まれており、地方債の発行による歳出の平準化を図る必要性が高まることから、更なる指数の改善は難しく、現状値を維持できるように各種事業を適時に執行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146776</xdr:rowOff>
    </xdr:to>
    <xdr:cxnSp macro="">
      <xdr:nvCxnSpPr>
        <xdr:cNvPr id="381" name="直線コネクタ 380"/>
        <xdr:cNvCxnSpPr/>
      </xdr:nvCxnSpPr>
      <xdr:spPr>
        <a:xfrm flipV="1">
          <a:off x="16179800" y="68126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51163</xdr:rowOff>
    </xdr:to>
    <xdr:cxnSp macro="">
      <xdr:nvCxnSpPr>
        <xdr:cNvPr id="384" name="直線コネクタ 383"/>
        <xdr:cNvCxnSpPr/>
      </xdr:nvCxnSpPr>
      <xdr:spPr>
        <a:xfrm flipV="1">
          <a:off x="15290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127000</xdr:rowOff>
    </xdr:to>
    <xdr:cxnSp macro="">
      <xdr:nvCxnSpPr>
        <xdr:cNvPr id="387" name="直線コネクタ 386"/>
        <xdr:cNvCxnSpPr/>
      </xdr:nvCxnSpPr>
      <xdr:spPr>
        <a:xfrm flipV="1">
          <a:off x="14401800" y="69091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17599</xdr:rowOff>
    </xdr:to>
    <xdr:cxnSp macro="">
      <xdr:nvCxnSpPr>
        <xdr:cNvPr id="390" name="直線コネクタ 389"/>
        <xdr:cNvCxnSpPr/>
      </xdr:nvCxnSpPr>
      <xdr:spPr>
        <a:xfrm flipV="1">
          <a:off x="13512800" y="698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2" name="楕円 401"/>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3" name="テキスト ボックス 402"/>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4" name="楕円 403"/>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5" name="テキスト ボックス 404"/>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08" name="楕円 407"/>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78576</xdr:rowOff>
    </xdr:from>
    <xdr:ext cx="762000" cy="259045"/>
    <xdr:sp macro="" textlink="">
      <xdr:nvSpPr>
        <xdr:cNvPr id="409" name="テキスト ボックス 408"/>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２０１５）年度から指数が計上されていないのは、２７年度における町税の大幅な増収分を財政調整基金へと積み立てたことで、同基金などの充当可能財源が、減少傾向にある地方債残高などの将来負担額を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平成２９（２０１７）年度においても</a:t>
          </a:r>
          <a:r>
            <a:rPr kumimoji="1" lang="ja-JP" altLang="ja-JP" sz="1300">
              <a:solidFill>
                <a:schemeClr val="dk1"/>
              </a:solidFill>
              <a:effectLst/>
              <a:latin typeface="+mn-lt"/>
              <a:ea typeface="+mn-ea"/>
              <a:cs typeface="+mn-cs"/>
            </a:rPr>
            <a:t>町税の大幅な増収分を財政調整基金</a:t>
          </a:r>
          <a:r>
            <a:rPr kumimoji="1" lang="ja-JP" altLang="en-US" sz="1300">
              <a:solidFill>
                <a:schemeClr val="dk1"/>
              </a:solidFill>
              <a:effectLst/>
              <a:latin typeface="+mn-lt"/>
              <a:ea typeface="+mn-ea"/>
              <a:cs typeface="+mn-cs"/>
            </a:rPr>
            <a:t>等に</a:t>
          </a:r>
          <a:r>
            <a:rPr kumimoji="1" lang="ja-JP" altLang="ja-JP" sz="1300">
              <a:solidFill>
                <a:schemeClr val="dk1"/>
              </a:solidFill>
              <a:effectLst/>
              <a:latin typeface="+mn-lt"/>
              <a:ea typeface="+mn-ea"/>
              <a:cs typeface="+mn-cs"/>
            </a:rPr>
            <a:t>積み立てたことで、</a:t>
          </a:r>
          <a:r>
            <a:rPr kumimoji="1" lang="ja-JP" altLang="en-US" sz="1300">
              <a:solidFill>
                <a:schemeClr val="dk1"/>
              </a:solidFill>
              <a:effectLst/>
              <a:latin typeface="+mn-lt"/>
              <a:ea typeface="+mn-ea"/>
              <a:cs typeface="+mn-cs"/>
            </a:rPr>
            <a:t>引き続き計上はされていないが、今後、臨時財政対策債等</a:t>
          </a:r>
          <a:r>
            <a:rPr kumimoji="1" lang="ja-JP" altLang="en-US" sz="1300">
              <a:latin typeface="ＭＳ Ｐゴシック" panose="020B0600070205080204" pitchFamily="50" charset="-128"/>
              <a:ea typeface="ＭＳ Ｐゴシック" panose="020B0600070205080204" pitchFamily="50" charset="-128"/>
            </a:rPr>
            <a:t>新規地方債の発行や各種基金の取崩しが予定されていることから、今後は再び指数が計上されてくると見込んでいる。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146413</xdr:rowOff>
    </xdr:from>
    <xdr:to>
      <xdr:col>68</xdr:col>
      <xdr:colOff>152400</xdr:colOff>
      <xdr:row>14</xdr:row>
      <xdr:rowOff>74930</xdr:rowOff>
    </xdr:to>
    <xdr:cxnSp macro="">
      <xdr:nvCxnSpPr>
        <xdr:cNvPr id="445" name="直線コネクタ 444"/>
        <xdr:cNvCxnSpPr/>
      </xdr:nvCxnSpPr>
      <xdr:spPr>
        <a:xfrm flipV="1">
          <a:off x="13512800" y="237526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2" name="フローチャート: 判断 451"/>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96477</xdr:rowOff>
    </xdr:from>
    <xdr:ext cx="762000" cy="259045"/>
    <xdr:sp macro="" textlink="">
      <xdr:nvSpPr>
        <xdr:cNvPr id="453" name="テキスト ボックス 452"/>
        <xdr:cNvSpPr txBox="1"/>
      </xdr:nvSpPr>
      <xdr:spPr>
        <a:xfrm>
          <a:off x="14020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4" name="フローチャート: 判断 453"/>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30739</xdr:rowOff>
    </xdr:from>
    <xdr:ext cx="762000" cy="259045"/>
    <xdr:sp macro="" textlink="">
      <xdr:nvSpPr>
        <xdr:cNvPr id="455" name="テキスト ボックス 454"/>
        <xdr:cNvSpPr txBox="1"/>
      </xdr:nvSpPr>
      <xdr:spPr>
        <a:xfrm>
          <a:off x="13131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61" name="楕円 460"/>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35940</xdr:rowOff>
    </xdr:from>
    <xdr:ext cx="762000" cy="259045"/>
    <xdr:sp macro="" textlink="">
      <xdr:nvSpPr>
        <xdr:cNvPr id="462" name="テキスト ボックス 461"/>
        <xdr:cNvSpPr txBox="1"/>
      </xdr:nvSpPr>
      <xdr:spPr>
        <a:xfrm>
          <a:off x="14020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24130</xdr:rowOff>
    </xdr:from>
    <xdr:to>
      <xdr:col>64</xdr:col>
      <xdr:colOff>152400</xdr:colOff>
      <xdr:row>14</xdr:row>
      <xdr:rowOff>125730</xdr:rowOff>
    </xdr:to>
    <xdr:sp macro="" textlink="">
      <xdr:nvSpPr>
        <xdr:cNvPr id="463" name="楕円 462"/>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135907</xdr:rowOff>
    </xdr:from>
    <xdr:ext cx="762000" cy="259045"/>
    <xdr:sp macro="" textlink="">
      <xdr:nvSpPr>
        <xdr:cNvPr id="464" name="テキスト ボックス 463"/>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給料表の引き上げを行なったが、職員の年齢構成の若年化等により、支出額は減少した。さらに、平成２９（２０１７）年度法人税収の大幅な増収（＝経常収入の増額）により、７．５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今後も定員適正化計画に基づく職員数の中で効率よく業務を行なえるよう努めていく。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36</xdr:row>
      <xdr:rowOff>117856</xdr:rowOff>
    </xdr:to>
    <xdr:cxnSp macro="">
      <xdr:nvCxnSpPr>
        <xdr:cNvPr id="64" name="直線コネクタ 63"/>
        <xdr:cNvCxnSpPr/>
      </xdr:nvCxnSpPr>
      <xdr:spPr>
        <a:xfrm flipV="1">
          <a:off x="3987800" y="594715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36</xdr:row>
      <xdr:rowOff>117856</xdr:rowOff>
    </xdr:to>
    <xdr:cxnSp macro="">
      <xdr:nvCxnSpPr>
        <xdr:cNvPr id="67" name="直線コネクタ 66"/>
        <xdr:cNvCxnSpPr/>
      </xdr:nvCxnSpPr>
      <xdr:spPr>
        <a:xfrm>
          <a:off x="3098800" y="604316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36</xdr:row>
      <xdr:rowOff>99568</xdr:rowOff>
    </xdr:to>
    <xdr:cxnSp macro="">
      <xdr:nvCxnSpPr>
        <xdr:cNvPr id="70" name="直線コネクタ 69"/>
        <xdr:cNvCxnSpPr/>
      </xdr:nvCxnSpPr>
      <xdr:spPr>
        <a:xfrm flipV="1">
          <a:off x="2209800" y="604316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108712</xdr:rowOff>
    </xdr:to>
    <xdr:cxnSp macro="">
      <xdr:nvCxnSpPr>
        <xdr:cNvPr id="73" name="直線コネクタ 72"/>
        <xdr:cNvCxnSpPr/>
      </xdr:nvCxnSpPr>
      <xdr:spPr>
        <a:xfrm flipV="1">
          <a:off x="1320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147083</xdr:rowOff>
    </xdr:from>
    <xdr:ext cx="762000" cy="259045"/>
    <xdr:sp macro="" textlink="">
      <xdr:nvSpPr>
        <xdr:cNvPr id="84" name="人件費該当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92" name="テキスト ボックス 91"/>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平成２９（２０１７）年度法人税収の大幅な増収（＝経常収入の増額）により、６．３ポイント減と大きく改善している。　一方、支出額としては微増している。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行政改革の一環として民間委託を進めているところであり、今後も資源物回収業務委託の拡大により、物件費の上昇が見込まれる。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18</xdr:row>
      <xdr:rowOff>22225</xdr:rowOff>
    </xdr:to>
    <xdr:cxnSp macro="">
      <xdr:nvCxnSpPr>
        <xdr:cNvPr id="129" name="直線コネクタ 128"/>
        <xdr:cNvCxnSpPr/>
      </xdr:nvCxnSpPr>
      <xdr:spPr>
        <a:xfrm flipV="1">
          <a:off x="15671800" y="2508250"/>
          <a:ext cx="8382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18</xdr:row>
      <xdr:rowOff>22225</xdr:rowOff>
    </xdr:to>
    <xdr:cxnSp macro="">
      <xdr:nvCxnSpPr>
        <xdr:cNvPr id="132" name="直線コネクタ 131"/>
        <xdr:cNvCxnSpPr/>
      </xdr:nvCxnSpPr>
      <xdr:spPr>
        <a:xfrm>
          <a:off x="14782800" y="250825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17</xdr:row>
      <xdr:rowOff>3175</xdr:rowOff>
    </xdr:to>
    <xdr:cxnSp macro="">
      <xdr:nvCxnSpPr>
        <xdr:cNvPr id="135" name="直線コネクタ 134"/>
        <xdr:cNvCxnSpPr/>
      </xdr:nvCxnSpPr>
      <xdr:spPr>
        <a:xfrm flipV="1">
          <a:off x="13893800" y="25082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136525</xdr:rowOff>
    </xdr:from>
    <xdr:to>
      <xdr:col>69</xdr:col>
      <xdr:colOff>92075</xdr:colOff>
      <xdr:row>17</xdr:row>
      <xdr:rowOff>3175</xdr:rowOff>
    </xdr:to>
    <xdr:cxnSp macro="">
      <xdr:nvCxnSpPr>
        <xdr:cNvPr id="138" name="直線コネクタ 137"/>
        <xdr:cNvCxnSpPr/>
      </xdr:nvCxnSpPr>
      <xdr:spPr>
        <a:xfrm>
          <a:off x="13004800" y="2879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57150</xdr:rowOff>
    </xdr:from>
    <xdr:to>
      <xdr:col>82</xdr:col>
      <xdr:colOff>158750</xdr:colOff>
      <xdr:row>14</xdr:row>
      <xdr:rowOff>158750</xdr:rowOff>
    </xdr:to>
    <xdr:sp macro="" textlink="">
      <xdr:nvSpPr>
        <xdr:cNvPr id="148" name="楕円 147"/>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73677</xdr:rowOff>
    </xdr:from>
    <xdr:ext cx="762000" cy="259045"/>
    <xdr:sp macro="" textlink="">
      <xdr:nvSpPr>
        <xdr:cNvPr id="149" name="物件費該当値テキスト"/>
        <xdr:cNvSpPr txBox="1"/>
      </xdr:nvSpPr>
      <xdr:spPr>
        <a:xfrm>
          <a:off x="165989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142875</xdr:rowOff>
    </xdr:from>
    <xdr:to>
      <xdr:col>78</xdr:col>
      <xdr:colOff>120650</xdr:colOff>
      <xdr:row>18</xdr:row>
      <xdr:rowOff>73025</xdr:rowOff>
    </xdr:to>
    <xdr:sp macro="" textlink="">
      <xdr:nvSpPr>
        <xdr:cNvPr id="150" name="楕円 149"/>
        <xdr:cNvSpPr/>
      </xdr:nvSpPr>
      <xdr:spPr>
        <a:xfrm>
          <a:off x="15621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57802</xdr:rowOff>
    </xdr:from>
    <xdr:ext cx="736600" cy="259045"/>
    <xdr:sp macro="" textlink="">
      <xdr:nvSpPr>
        <xdr:cNvPr id="151" name="テキスト ボックス 150"/>
        <xdr:cNvSpPr txBox="1"/>
      </xdr:nvSpPr>
      <xdr:spPr>
        <a:xfrm>
          <a:off x="15290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123825</xdr:rowOff>
    </xdr:from>
    <xdr:to>
      <xdr:col>69</xdr:col>
      <xdr:colOff>142875</xdr:colOff>
      <xdr:row>17</xdr:row>
      <xdr:rowOff>53975</xdr:rowOff>
    </xdr:to>
    <xdr:sp macro="" textlink="">
      <xdr:nvSpPr>
        <xdr:cNvPr id="154" name="楕円 153"/>
        <xdr:cNvSpPr/>
      </xdr:nvSpPr>
      <xdr:spPr>
        <a:xfrm>
          <a:off x="13843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38752</xdr:rowOff>
    </xdr:from>
    <xdr:ext cx="762000" cy="259045"/>
    <xdr:sp macro="" textlink="">
      <xdr:nvSpPr>
        <xdr:cNvPr id="155" name="テキスト ボックス 154"/>
        <xdr:cNvSpPr txBox="1"/>
      </xdr:nvSpPr>
      <xdr:spPr>
        <a:xfrm>
          <a:off x="13512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85725</xdr:rowOff>
    </xdr:from>
    <xdr:to>
      <xdr:col>65</xdr:col>
      <xdr:colOff>53975</xdr:colOff>
      <xdr:row>17</xdr:row>
      <xdr:rowOff>15875</xdr:rowOff>
    </xdr:to>
    <xdr:sp macro="" textlink="">
      <xdr:nvSpPr>
        <xdr:cNvPr id="156" name="楕円 155"/>
        <xdr:cNvSpPr/>
      </xdr:nvSpPr>
      <xdr:spPr>
        <a:xfrm>
          <a:off x="129540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652</xdr:rowOff>
    </xdr:from>
    <xdr:ext cx="762000" cy="259045"/>
    <xdr:sp macro="" textlink="">
      <xdr:nvSpPr>
        <xdr:cNvPr id="157" name="テキスト ボックス 156"/>
        <xdr:cNvSpPr txBox="1"/>
      </xdr:nvSpPr>
      <xdr:spPr>
        <a:xfrm>
          <a:off x="126238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平成２９（２０１７）年度法人税収の大幅な増収（＝経常収入の増額）により、３．５ポイント減と大きく改善している。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しかし、支出額はごく微減に留まっており、今後の上昇要因としても社会保障や保育等の充実が見込まれる。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58</xdr:row>
      <xdr:rowOff>127000</xdr:rowOff>
    </xdr:to>
    <xdr:cxnSp macro="">
      <xdr:nvCxnSpPr>
        <xdr:cNvPr id="192" name="直線コネクタ 191"/>
        <xdr:cNvCxnSpPr/>
      </xdr:nvCxnSpPr>
      <xdr:spPr>
        <a:xfrm flipV="1">
          <a:off x="3987800" y="94996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58</xdr:row>
      <xdr:rowOff>127000</xdr:rowOff>
    </xdr:to>
    <xdr:cxnSp macro="">
      <xdr:nvCxnSpPr>
        <xdr:cNvPr id="195" name="直線コネクタ 194"/>
        <xdr:cNvCxnSpPr/>
      </xdr:nvCxnSpPr>
      <xdr:spPr>
        <a:xfrm>
          <a:off x="3098800" y="9548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159657</xdr:rowOff>
    </xdr:to>
    <xdr:cxnSp macro="">
      <xdr:nvCxnSpPr>
        <xdr:cNvPr id="198" name="直線コネクタ 197"/>
        <xdr:cNvCxnSpPr/>
      </xdr:nvCxnSpPr>
      <xdr:spPr>
        <a:xfrm flipV="1">
          <a:off x="2209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159657</xdr:rowOff>
    </xdr:to>
    <xdr:cxnSp macro="">
      <xdr:nvCxnSpPr>
        <xdr:cNvPr id="201" name="直線コネクタ 200"/>
        <xdr:cNvCxnSpPr/>
      </xdr:nvCxnSpPr>
      <xdr:spPr>
        <a:xfrm>
          <a:off x="1320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6" name="テキスト ボックス 21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8" name="テキスト ボックス 217"/>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この費目の主たる支出である。平成２９（２０１７）年度は指数が改善しているが、これは平成２９（２０１７）年度法人税収の大幅な増収（＝経常収入の増額）によるものであり、繰出金支出額は前年より増額になっている。</a:t>
          </a:r>
        </a:p>
        <a:p>
          <a:r>
            <a:rPr kumimoji="1" lang="ja-JP" altLang="en-US" sz="1300">
              <a:latin typeface="ＭＳ Ｐゴシック" panose="020B0600070205080204" pitchFamily="50" charset="-128"/>
              <a:ea typeface="ＭＳ Ｐゴシック" panose="020B0600070205080204" pitchFamily="50" charset="-128"/>
            </a:rPr>
            <a:t>　少子高齢化の影響や医療費に係る制度の充実もあって、国民健康保険事業特別会計や介護保険事業特別会計への繰出額は増加していく傾向にある。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59</xdr:row>
      <xdr:rowOff>8890</xdr:rowOff>
    </xdr:to>
    <xdr:cxnSp macro="">
      <xdr:nvCxnSpPr>
        <xdr:cNvPr id="253" name="直線コネクタ 252"/>
        <xdr:cNvCxnSpPr/>
      </xdr:nvCxnSpPr>
      <xdr:spPr>
        <a:xfrm flipV="1">
          <a:off x="15671800" y="968248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59</xdr:row>
      <xdr:rowOff>8890</xdr:rowOff>
    </xdr:to>
    <xdr:cxnSp macro="">
      <xdr:nvCxnSpPr>
        <xdr:cNvPr id="256" name="直線コネクタ 255"/>
        <xdr:cNvCxnSpPr/>
      </xdr:nvCxnSpPr>
      <xdr:spPr>
        <a:xfrm>
          <a:off x="14782800" y="9804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58</xdr:row>
      <xdr:rowOff>96520</xdr:rowOff>
    </xdr:to>
    <xdr:cxnSp macro="">
      <xdr:nvCxnSpPr>
        <xdr:cNvPr id="259" name="直線コネクタ 258"/>
        <xdr:cNvCxnSpPr/>
      </xdr:nvCxnSpPr>
      <xdr:spPr>
        <a:xfrm flipV="1">
          <a:off x="13893800" y="98044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96520</xdr:rowOff>
    </xdr:to>
    <xdr:cxnSp macro="">
      <xdr:nvCxnSpPr>
        <xdr:cNvPr id="262" name="直線コネクタ 261"/>
        <xdr:cNvCxnSpPr/>
      </xdr:nvCxnSpPr>
      <xdr:spPr>
        <a:xfrm>
          <a:off x="13004800" y="994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2" name="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4" name="楕円 273"/>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5" name="テキスト ボックス 274"/>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0" name="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平成２９（２０１７）年度法人税収の大幅な増収（＝経常収入の増額）により、４．６ポイント減と大きく改善している。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はごみ処理や救急医療、消防等の業務を宇都宮市、または近隣市町とともに運営する一部事務組合にて共同処理しており、各業務への負担金もここに分類される。このため、各団体の事業展開により、指数は毎年上下動が見ら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36</xdr:row>
      <xdr:rowOff>119380</xdr:rowOff>
    </xdr:to>
    <xdr:cxnSp macro="">
      <xdr:nvCxnSpPr>
        <xdr:cNvPr id="314" name="直線コネクタ 313"/>
        <xdr:cNvCxnSpPr/>
      </xdr:nvCxnSpPr>
      <xdr:spPr>
        <a:xfrm flipV="1">
          <a:off x="15671800" y="594106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36</xdr:row>
      <xdr:rowOff>119380</xdr:rowOff>
    </xdr:to>
    <xdr:cxnSp macro="">
      <xdr:nvCxnSpPr>
        <xdr:cNvPr id="317" name="直線コネクタ 316"/>
        <xdr:cNvCxnSpPr/>
      </xdr:nvCxnSpPr>
      <xdr:spPr>
        <a:xfrm>
          <a:off x="14782800" y="59867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36</xdr:row>
      <xdr:rowOff>66040</xdr:rowOff>
    </xdr:to>
    <xdr:cxnSp macro="">
      <xdr:nvCxnSpPr>
        <xdr:cNvPr id="320" name="直線コネクタ 319"/>
        <xdr:cNvCxnSpPr/>
      </xdr:nvCxnSpPr>
      <xdr:spPr>
        <a:xfrm flipV="1">
          <a:off x="13893800" y="598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73660</xdr:rowOff>
    </xdr:to>
    <xdr:cxnSp macro="">
      <xdr:nvCxnSpPr>
        <xdr:cNvPr id="323" name="直線コネクタ 322"/>
        <xdr:cNvCxnSpPr/>
      </xdr:nvCxnSpPr>
      <xdr:spPr>
        <a:xfrm flipV="1">
          <a:off x="13004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3" name="楕円 332"/>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4"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5" name="楕円 334"/>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6" name="テキスト ボックス 335"/>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7" name="楕円 336"/>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8" name="テキスト ボックス 337"/>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2" name="テキスト ボックス 341"/>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平成２９（２０１７）年度法人税収の大幅な増収（＝経常収入の増額）により、３．７ポイント減と大きく改善している。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しかし、支出額は償還期間の短い防災無線の整備や小中学校における空調設備整備等の借入により増加している。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上三川町財政適正化計画に掲げた「平成２９年度地方債残高を６７億円以下」の目標はおおむね達成したが、今後の新規発行により、増加することも想定される。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76</xdr:row>
      <xdr:rowOff>27939</xdr:rowOff>
    </xdr:to>
    <xdr:cxnSp macro="">
      <xdr:nvCxnSpPr>
        <xdr:cNvPr id="375" name="直線コネクタ 374"/>
        <xdr:cNvCxnSpPr/>
      </xdr:nvCxnSpPr>
      <xdr:spPr>
        <a:xfrm flipV="1">
          <a:off x="3987800" y="127762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76</xdr:row>
      <xdr:rowOff>27939</xdr:rowOff>
    </xdr:to>
    <xdr:cxnSp macro="">
      <xdr:nvCxnSpPr>
        <xdr:cNvPr id="378" name="直線コネクタ 377"/>
        <xdr:cNvCxnSpPr/>
      </xdr:nvCxnSpPr>
      <xdr:spPr>
        <a:xfrm>
          <a:off x="3098800" y="128219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76</xdr:row>
      <xdr:rowOff>96520</xdr:rowOff>
    </xdr:to>
    <xdr:cxnSp macro="">
      <xdr:nvCxnSpPr>
        <xdr:cNvPr id="381" name="直線コネクタ 380"/>
        <xdr:cNvCxnSpPr/>
      </xdr:nvCxnSpPr>
      <xdr:spPr>
        <a:xfrm flipV="1">
          <a:off x="2209800" y="128219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165100</xdr:rowOff>
    </xdr:to>
    <xdr:cxnSp macro="">
      <xdr:nvCxnSpPr>
        <xdr:cNvPr id="384" name="直線コネクタ 383"/>
        <xdr:cNvCxnSpPr/>
      </xdr:nvCxnSpPr>
      <xdr:spPr>
        <a:xfrm flipV="1">
          <a:off x="1320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94" name="楕円 393"/>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54627</xdr:rowOff>
    </xdr:from>
    <xdr:ext cx="762000" cy="259045"/>
    <xdr:sp macro="" textlink="">
      <xdr:nvSpPr>
        <xdr:cNvPr id="395"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6" name="楕円 395"/>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7" name="テキスト ボックス 396"/>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8" name="楕円 397"/>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9" name="テキスト ボックス 398"/>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0" name="楕円 39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1" name="テキスト ボックス 40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2" name="楕円 401"/>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403" name="テキスト ボックス 40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いずれの費目においても指数が大きく改善しているのは、平成２９（２０１７）年度法人税収の大幅な増収によるものである。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しかし、支出額を見ると、大きな支出の減額は認められず、この改善の効果は極めて短期的なものでしかないと言える。</a:t>
          </a:r>
        </a:p>
        <a:p>
          <a:r>
            <a:rPr kumimoji="1" lang="ja-JP" altLang="en-US" sz="1300">
              <a:latin typeface="ＭＳ Ｐゴシック" panose="020B0600070205080204" pitchFamily="50" charset="-128"/>
              <a:ea typeface="ＭＳ Ｐゴシック" panose="020B0600070205080204" pitchFamily="50" charset="-128"/>
            </a:rPr>
            <a:t>　義務的経費の割合が大きい中で、指数の水準を維持していくには、優先度の低い事業の廃止を念頭に各種計画を見直していくこととなる。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80</xdr:row>
      <xdr:rowOff>92711</xdr:rowOff>
    </xdr:to>
    <xdr:cxnSp macro="">
      <xdr:nvCxnSpPr>
        <xdr:cNvPr id="436" name="直線コネクタ 435"/>
        <xdr:cNvCxnSpPr/>
      </xdr:nvCxnSpPr>
      <xdr:spPr>
        <a:xfrm flipV="1">
          <a:off x="15671800" y="12753340"/>
          <a:ext cx="8382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80</xdr:row>
      <xdr:rowOff>92711</xdr:rowOff>
    </xdr:to>
    <xdr:cxnSp macro="">
      <xdr:nvCxnSpPr>
        <xdr:cNvPr id="439" name="直線コネクタ 438"/>
        <xdr:cNvCxnSpPr/>
      </xdr:nvCxnSpPr>
      <xdr:spPr>
        <a:xfrm>
          <a:off x="14782800" y="12928600"/>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79</xdr:row>
      <xdr:rowOff>31750</xdr:rowOff>
    </xdr:to>
    <xdr:cxnSp macro="">
      <xdr:nvCxnSpPr>
        <xdr:cNvPr id="442" name="直線コネクタ 441"/>
        <xdr:cNvCxnSpPr/>
      </xdr:nvCxnSpPr>
      <xdr:spPr>
        <a:xfrm flipV="1">
          <a:off x="13893800" y="12928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31750</xdr:rowOff>
    </xdr:to>
    <xdr:cxnSp macro="">
      <xdr:nvCxnSpPr>
        <xdr:cNvPr id="445" name="直線コネクタ 444"/>
        <xdr:cNvCxnSpPr/>
      </xdr:nvCxnSpPr>
      <xdr:spPr>
        <a:xfrm>
          <a:off x="13004800" y="1350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xdr:rowOff>
    </xdr:from>
    <xdr:to>
      <xdr:col>82</xdr:col>
      <xdr:colOff>158750</xdr:colOff>
      <xdr:row>74</xdr:row>
      <xdr:rowOff>116840</xdr:rowOff>
    </xdr:to>
    <xdr:sp macro="" textlink="">
      <xdr:nvSpPr>
        <xdr:cNvPr id="455" name="楕円 454"/>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95267</xdr:rowOff>
    </xdr:from>
    <xdr:ext cx="762000" cy="259045"/>
    <xdr:sp macro="" textlink="">
      <xdr:nvSpPr>
        <xdr:cNvPr id="456" name="公債費以外該当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57" name="楕円 456"/>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58" name="テキスト ボックス 457"/>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9" name="楕円 458"/>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60" name="テキスト ボックス 459"/>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61" name="楕円 460"/>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2" name="テキスト ボックス 461"/>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3" name="楕円 46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4" name="テキスト ボックス 46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104118</xdr:rowOff>
    </xdr:from>
    <xdr:to>
      <xdr:col>29</xdr:col>
      <xdr:colOff>127000</xdr:colOff>
      <xdr:row>18</xdr:row>
      <xdr:rowOff>114683</xdr:rowOff>
    </xdr:to>
    <xdr:cxnSp macro="">
      <xdr:nvCxnSpPr>
        <xdr:cNvPr id="52" name="直線コネクタ 51"/>
        <xdr:cNvCxnSpPr/>
      </xdr:nvCxnSpPr>
      <xdr:spPr bwMode="auto">
        <a:xfrm flipV="1">
          <a:off x="5003800" y="3237843"/>
          <a:ext cx="6477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109327</xdr:rowOff>
    </xdr:from>
    <xdr:to>
      <xdr:col>26</xdr:col>
      <xdr:colOff>50800</xdr:colOff>
      <xdr:row>18</xdr:row>
      <xdr:rowOff>114683</xdr:rowOff>
    </xdr:to>
    <xdr:cxnSp macro="">
      <xdr:nvCxnSpPr>
        <xdr:cNvPr id="55" name="直線コネクタ 54"/>
        <xdr:cNvCxnSpPr/>
      </xdr:nvCxnSpPr>
      <xdr:spPr bwMode="auto">
        <a:xfrm>
          <a:off x="4305300" y="3243052"/>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82630</xdr:rowOff>
    </xdr:from>
    <xdr:to>
      <xdr:col>22</xdr:col>
      <xdr:colOff>114300</xdr:colOff>
      <xdr:row>18</xdr:row>
      <xdr:rowOff>109327</xdr:rowOff>
    </xdr:to>
    <xdr:cxnSp macro="">
      <xdr:nvCxnSpPr>
        <xdr:cNvPr id="58" name="直線コネクタ 57"/>
        <xdr:cNvCxnSpPr/>
      </xdr:nvCxnSpPr>
      <xdr:spPr bwMode="auto">
        <a:xfrm>
          <a:off x="3606800" y="3216355"/>
          <a:ext cx="698500" cy="2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82630</xdr:rowOff>
    </xdr:from>
    <xdr:to>
      <xdr:col>18</xdr:col>
      <xdr:colOff>177800</xdr:colOff>
      <xdr:row>18</xdr:row>
      <xdr:rowOff>130064</xdr:rowOff>
    </xdr:to>
    <xdr:cxnSp macro="">
      <xdr:nvCxnSpPr>
        <xdr:cNvPr id="61" name="直線コネクタ 60"/>
        <xdr:cNvCxnSpPr/>
      </xdr:nvCxnSpPr>
      <xdr:spPr bwMode="auto">
        <a:xfrm flipV="1">
          <a:off x="2908300" y="3216355"/>
          <a:ext cx="698500" cy="4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53318</xdr:rowOff>
    </xdr:from>
    <xdr:to>
      <xdr:col>29</xdr:col>
      <xdr:colOff>177800</xdr:colOff>
      <xdr:row>18</xdr:row>
      <xdr:rowOff>154918</xdr:rowOff>
    </xdr:to>
    <xdr:sp macro="" textlink="">
      <xdr:nvSpPr>
        <xdr:cNvPr id="71" name="楕円 70"/>
        <xdr:cNvSpPr/>
      </xdr:nvSpPr>
      <xdr:spPr bwMode="auto">
        <a:xfrm>
          <a:off x="56007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25395</xdr:rowOff>
    </xdr:from>
    <xdr:ext cx="762000" cy="259045"/>
    <xdr:sp macro="" textlink="">
      <xdr:nvSpPr>
        <xdr:cNvPr id="72" name="人口1人当たり決算額の推移該当値テキスト130"/>
        <xdr:cNvSpPr txBox="1"/>
      </xdr:nvSpPr>
      <xdr:spPr>
        <a:xfrm>
          <a:off x="5740400" y="315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63883</xdr:rowOff>
    </xdr:from>
    <xdr:to>
      <xdr:col>26</xdr:col>
      <xdr:colOff>101600</xdr:colOff>
      <xdr:row>18</xdr:row>
      <xdr:rowOff>165483</xdr:rowOff>
    </xdr:to>
    <xdr:sp macro="" textlink="">
      <xdr:nvSpPr>
        <xdr:cNvPr id="73" name="楕円 72"/>
        <xdr:cNvSpPr/>
      </xdr:nvSpPr>
      <xdr:spPr bwMode="auto">
        <a:xfrm>
          <a:off x="49530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150260</xdr:rowOff>
    </xdr:from>
    <xdr:ext cx="736600" cy="259045"/>
    <xdr:sp macro="" textlink="">
      <xdr:nvSpPr>
        <xdr:cNvPr id="74" name="テキスト ボックス 73"/>
        <xdr:cNvSpPr txBox="1"/>
      </xdr:nvSpPr>
      <xdr:spPr>
        <a:xfrm>
          <a:off x="4622800" y="328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58527</xdr:rowOff>
    </xdr:from>
    <xdr:to>
      <xdr:col>22</xdr:col>
      <xdr:colOff>165100</xdr:colOff>
      <xdr:row>18</xdr:row>
      <xdr:rowOff>160127</xdr:rowOff>
    </xdr:to>
    <xdr:sp macro="" textlink="">
      <xdr:nvSpPr>
        <xdr:cNvPr id="75" name="楕円 74"/>
        <xdr:cNvSpPr/>
      </xdr:nvSpPr>
      <xdr:spPr bwMode="auto">
        <a:xfrm>
          <a:off x="4254500" y="31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144904</xdr:rowOff>
    </xdr:from>
    <xdr:ext cx="762000" cy="259045"/>
    <xdr:sp macro="" textlink="">
      <xdr:nvSpPr>
        <xdr:cNvPr id="76" name="テキスト ボックス 75"/>
        <xdr:cNvSpPr txBox="1"/>
      </xdr:nvSpPr>
      <xdr:spPr>
        <a:xfrm>
          <a:off x="3924300" y="32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31830</xdr:rowOff>
    </xdr:from>
    <xdr:to>
      <xdr:col>19</xdr:col>
      <xdr:colOff>38100</xdr:colOff>
      <xdr:row>18</xdr:row>
      <xdr:rowOff>133430</xdr:rowOff>
    </xdr:to>
    <xdr:sp macro="" textlink="">
      <xdr:nvSpPr>
        <xdr:cNvPr id="77" name="楕円 76"/>
        <xdr:cNvSpPr/>
      </xdr:nvSpPr>
      <xdr:spPr bwMode="auto">
        <a:xfrm>
          <a:off x="3556000" y="316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118207</xdr:rowOff>
    </xdr:from>
    <xdr:ext cx="762000" cy="259045"/>
    <xdr:sp macro="" textlink="">
      <xdr:nvSpPr>
        <xdr:cNvPr id="78" name="テキスト ボックス 77"/>
        <xdr:cNvSpPr txBox="1"/>
      </xdr:nvSpPr>
      <xdr:spPr>
        <a:xfrm>
          <a:off x="3225800" y="325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79264</xdr:rowOff>
    </xdr:from>
    <xdr:to>
      <xdr:col>15</xdr:col>
      <xdr:colOff>101600</xdr:colOff>
      <xdr:row>19</xdr:row>
      <xdr:rowOff>9414</xdr:rowOff>
    </xdr:to>
    <xdr:sp macro="" textlink="">
      <xdr:nvSpPr>
        <xdr:cNvPr id="79" name="楕円 78"/>
        <xdr:cNvSpPr/>
      </xdr:nvSpPr>
      <xdr:spPr bwMode="auto">
        <a:xfrm>
          <a:off x="2857500" y="321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165641</xdr:rowOff>
    </xdr:from>
    <xdr:ext cx="762000" cy="259045"/>
    <xdr:sp macro="" textlink="">
      <xdr:nvSpPr>
        <xdr:cNvPr id="80" name="テキスト ボックス 79"/>
        <xdr:cNvSpPr txBox="1"/>
      </xdr:nvSpPr>
      <xdr:spPr>
        <a:xfrm>
          <a:off x="2527300" y="329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123182</xdr:rowOff>
    </xdr:from>
    <xdr:to>
      <xdr:col>29</xdr:col>
      <xdr:colOff>127000</xdr:colOff>
      <xdr:row>37</xdr:row>
      <xdr:rowOff>149563</xdr:rowOff>
    </xdr:to>
    <xdr:cxnSp macro="">
      <xdr:nvCxnSpPr>
        <xdr:cNvPr id="112" name="直線コネクタ 111"/>
        <xdr:cNvCxnSpPr/>
      </xdr:nvCxnSpPr>
      <xdr:spPr bwMode="auto">
        <a:xfrm flipV="1">
          <a:off x="5003800" y="7247882"/>
          <a:ext cx="6477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107478</xdr:rowOff>
    </xdr:from>
    <xdr:to>
      <xdr:col>26</xdr:col>
      <xdr:colOff>50800</xdr:colOff>
      <xdr:row>37</xdr:row>
      <xdr:rowOff>149563</xdr:rowOff>
    </xdr:to>
    <xdr:cxnSp macro="">
      <xdr:nvCxnSpPr>
        <xdr:cNvPr id="115" name="直線コネクタ 114"/>
        <xdr:cNvCxnSpPr/>
      </xdr:nvCxnSpPr>
      <xdr:spPr bwMode="auto">
        <a:xfrm>
          <a:off x="4305300" y="7232178"/>
          <a:ext cx="698500" cy="4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84480</xdr:rowOff>
    </xdr:from>
    <xdr:to>
      <xdr:col>22</xdr:col>
      <xdr:colOff>114300</xdr:colOff>
      <xdr:row>37</xdr:row>
      <xdr:rowOff>107478</xdr:rowOff>
    </xdr:to>
    <xdr:cxnSp macro="">
      <xdr:nvCxnSpPr>
        <xdr:cNvPr id="118" name="直線コネクタ 117"/>
        <xdr:cNvCxnSpPr/>
      </xdr:nvCxnSpPr>
      <xdr:spPr bwMode="auto">
        <a:xfrm>
          <a:off x="3606800" y="7209180"/>
          <a:ext cx="698500" cy="2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48407</xdr:rowOff>
    </xdr:from>
    <xdr:to>
      <xdr:col>18</xdr:col>
      <xdr:colOff>177800</xdr:colOff>
      <xdr:row>37</xdr:row>
      <xdr:rowOff>84480</xdr:rowOff>
    </xdr:to>
    <xdr:cxnSp macro="">
      <xdr:nvCxnSpPr>
        <xdr:cNvPr id="121" name="直線コネクタ 120"/>
        <xdr:cNvCxnSpPr/>
      </xdr:nvCxnSpPr>
      <xdr:spPr bwMode="auto">
        <a:xfrm>
          <a:off x="2908300" y="7173107"/>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72382</xdr:rowOff>
    </xdr:from>
    <xdr:to>
      <xdr:col>29</xdr:col>
      <xdr:colOff>177800</xdr:colOff>
      <xdr:row>37</xdr:row>
      <xdr:rowOff>173982</xdr:rowOff>
    </xdr:to>
    <xdr:sp macro="" textlink="">
      <xdr:nvSpPr>
        <xdr:cNvPr id="131" name="楕円 130"/>
        <xdr:cNvSpPr/>
      </xdr:nvSpPr>
      <xdr:spPr bwMode="auto">
        <a:xfrm>
          <a:off x="5600700" y="719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44459</xdr:rowOff>
    </xdr:from>
    <xdr:ext cx="762000" cy="259045"/>
    <xdr:sp macro="" textlink="">
      <xdr:nvSpPr>
        <xdr:cNvPr id="132" name="人口1人当たり決算額の推移該当値テキスト445"/>
        <xdr:cNvSpPr txBox="1"/>
      </xdr:nvSpPr>
      <xdr:spPr>
        <a:xfrm>
          <a:off x="5740400" y="71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98763</xdr:rowOff>
    </xdr:from>
    <xdr:to>
      <xdr:col>26</xdr:col>
      <xdr:colOff>101600</xdr:colOff>
      <xdr:row>37</xdr:row>
      <xdr:rowOff>200363</xdr:rowOff>
    </xdr:to>
    <xdr:sp macro="" textlink="">
      <xdr:nvSpPr>
        <xdr:cNvPr id="133" name="楕円 132"/>
        <xdr:cNvSpPr/>
      </xdr:nvSpPr>
      <xdr:spPr bwMode="auto">
        <a:xfrm>
          <a:off x="49530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185140</xdr:rowOff>
    </xdr:from>
    <xdr:ext cx="736600" cy="259045"/>
    <xdr:sp macro="" textlink="">
      <xdr:nvSpPr>
        <xdr:cNvPr id="134" name="テキスト ボックス 133"/>
        <xdr:cNvSpPr txBox="1"/>
      </xdr:nvSpPr>
      <xdr:spPr>
        <a:xfrm>
          <a:off x="4622800" y="730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56678</xdr:rowOff>
    </xdr:from>
    <xdr:to>
      <xdr:col>22</xdr:col>
      <xdr:colOff>165100</xdr:colOff>
      <xdr:row>37</xdr:row>
      <xdr:rowOff>158278</xdr:rowOff>
    </xdr:to>
    <xdr:sp macro="" textlink="">
      <xdr:nvSpPr>
        <xdr:cNvPr id="135" name="楕円 134"/>
        <xdr:cNvSpPr/>
      </xdr:nvSpPr>
      <xdr:spPr bwMode="auto">
        <a:xfrm>
          <a:off x="4254500" y="718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143055</xdr:rowOff>
    </xdr:from>
    <xdr:ext cx="762000" cy="259045"/>
    <xdr:sp macro="" textlink="">
      <xdr:nvSpPr>
        <xdr:cNvPr id="136" name="テキスト ボックス 135"/>
        <xdr:cNvSpPr txBox="1"/>
      </xdr:nvSpPr>
      <xdr:spPr>
        <a:xfrm>
          <a:off x="3924300" y="726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33680</xdr:rowOff>
    </xdr:from>
    <xdr:to>
      <xdr:col>19</xdr:col>
      <xdr:colOff>38100</xdr:colOff>
      <xdr:row>37</xdr:row>
      <xdr:rowOff>135280</xdr:rowOff>
    </xdr:to>
    <xdr:sp macro="" textlink="">
      <xdr:nvSpPr>
        <xdr:cNvPr id="137" name="楕円 136"/>
        <xdr:cNvSpPr/>
      </xdr:nvSpPr>
      <xdr:spPr bwMode="auto">
        <a:xfrm>
          <a:off x="3556000" y="715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120057</xdr:rowOff>
    </xdr:from>
    <xdr:ext cx="762000" cy="259045"/>
    <xdr:sp macro="" textlink="">
      <xdr:nvSpPr>
        <xdr:cNvPr id="138" name="テキスト ボックス 137"/>
        <xdr:cNvSpPr txBox="1"/>
      </xdr:nvSpPr>
      <xdr:spPr>
        <a:xfrm>
          <a:off x="3225800" y="724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169057</xdr:rowOff>
    </xdr:from>
    <xdr:to>
      <xdr:col>15</xdr:col>
      <xdr:colOff>101600</xdr:colOff>
      <xdr:row>37</xdr:row>
      <xdr:rowOff>99207</xdr:rowOff>
    </xdr:to>
    <xdr:sp macro="" textlink="">
      <xdr:nvSpPr>
        <xdr:cNvPr id="139" name="楕円 138"/>
        <xdr:cNvSpPr/>
      </xdr:nvSpPr>
      <xdr:spPr bwMode="auto">
        <a:xfrm>
          <a:off x="2857500" y="71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83984</xdr:rowOff>
    </xdr:from>
    <xdr:ext cx="762000" cy="259045"/>
    <xdr:sp macro="" textlink="">
      <xdr:nvSpPr>
        <xdr:cNvPr id="140" name="テキスト ボックス 139"/>
        <xdr:cNvSpPr txBox="1"/>
      </xdr:nvSpPr>
      <xdr:spPr>
        <a:xfrm>
          <a:off x="2527300" y="720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43897</xdr:rowOff>
    </xdr:from>
    <xdr:to>
      <xdr:col>24</xdr:col>
      <xdr:colOff>63500</xdr:colOff>
      <xdr:row>38</xdr:row>
      <xdr:rowOff>49936</xdr:rowOff>
    </xdr:to>
    <xdr:cxnSp macro="">
      <xdr:nvCxnSpPr>
        <xdr:cNvPr id="61" name="直線コネクタ 60"/>
        <xdr:cNvCxnSpPr/>
      </xdr:nvCxnSpPr>
      <xdr:spPr>
        <a:xfrm>
          <a:off x="3797300" y="6558997"/>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168218</xdr:rowOff>
    </xdr:from>
    <xdr:to>
      <xdr:col>19</xdr:col>
      <xdr:colOff>177800</xdr:colOff>
      <xdr:row>38</xdr:row>
      <xdr:rowOff>43897</xdr:rowOff>
    </xdr:to>
    <xdr:cxnSp macro="">
      <xdr:nvCxnSpPr>
        <xdr:cNvPr id="64" name="直線コネクタ 63"/>
        <xdr:cNvCxnSpPr/>
      </xdr:nvCxnSpPr>
      <xdr:spPr>
        <a:xfrm>
          <a:off x="2908300" y="6511868"/>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156045</xdr:rowOff>
    </xdr:from>
    <xdr:to>
      <xdr:col>15</xdr:col>
      <xdr:colOff>50800</xdr:colOff>
      <xdr:row>37</xdr:row>
      <xdr:rowOff>168218</xdr:rowOff>
    </xdr:to>
    <xdr:cxnSp macro="">
      <xdr:nvCxnSpPr>
        <xdr:cNvPr id="67" name="直線コネクタ 66"/>
        <xdr:cNvCxnSpPr/>
      </xdr:nvCxnSpPr>
      <xdr:spPr>
        <a:xfrm>
          <a:off x="2019300" y="6499695"/>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156045</xdr:rowOff>
    </xdr:from>
    <xdr:to>
      <xdr:col>10</xdr:col>
      <xdr:colOff>114300</xdr:colOff>
      <xdr:row>38</xdr:row>
      <xdr:rowOff>26962</xdr:rowOff>
    </xdr:to>
    <xdr:cxnSp macro="">
      <xdr:nvCxnSpPr>
        <xdr:cNvPr id="70" name="直線コネクタ 69"/>
        <xdr:cNvCxnSpPr/>
      </xdr:nvCxnSpPr>
      <xdr:spPr>
        <a:xfrm flipV="1">
          <a:off x="1130300" y="6499695"/>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170586</xdr:rowOff>
    </xdr:from>
    <xdr:to>
      <xdr:col>24</xdr:col>
      <xdr:colOff>114300</xdr:colOff>
      <xdr:row>38</xdr:row>
      <xdr:rowOff>100736</xdr:rowOff>
    </xdr:to>
    <xdr:sp macro="" textlink="">
      <xdr:nvSpPr>
        <xdr:cNvPr id="80" name="楕円 79"/>
        <xdr:cNvSpPr/>
      </xdr:nvSpPr>
      <xdr:spPr>
        <a:xfrm>
          <a:off x="4584700" y="6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149013</xdr:rowOff>
    </xdr:from>
    <xdr:ext cx="534377" cy="259045"/>
    <xdr:sp macro="" textlink="">
      <xdr:nvSpPr>
        <xdr:cNvPr id="81" name="人件費該当値テキスト"/>
        <xdr:cNvSpPr txBox="1"/>
      </xdr:nvSpPr>
      <xdr:spPr>
        <a:xfrm>
          <a:off x="4686300" y="64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164547</xdr:rowOff>
    </xdr:from>
    <xdr:to>
      <xdr:col>20</xdr:col>
      <xdr:colOff>38100</xdr:colOff>
      <xdr:row>38</xdr:row>
      <xdr:rowOff>94697</xdr:rowOff>
    </xdr:to>
    <xdr:sp macro="" textlink="">
      <xdr:nvSpPr>
        <xdr:cNvPr id="82" name="楕円 81"/>
        <xdr:cNvSpPr/>
      </xdr:nvSpPr>
      <xdr:spPr>
        <a:xfrm>
          <a:off x="3746500" y="65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85824</xdr:rowOff>
    </xdr:from>
    <xdr:ext cx="534377" cy="259045"/>
    <xdr:sp macro="" textlink="">
      <xdr:nvSpPr>
        <xdr:cNvPr id="83" name="テキスト ボックス 82"/>
        <xdr:cNvSpPr txBox="1"/>
      </xdr:nvSpPr>
      <xdr:spPr>
        <a:xfrm>
          <a:off x="3530111" y="66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117418</xdr:rowOff>
    </xdr:from>
    <xdr:to>
      <xdr:col>15</xdr:col>
      <xdr:colOff>101600</xdr:colOff>
      <xdr:row>38</xdr:row>
      <xdr:rowOff>47568</xdr:rowOff>
    </xdr:to>
    <xdr:sp macro="" textlink="">
      <xdr:nvSpPr>
        <xdr:cNvPr id="84" name="楕円 83"/>
        <xdr:cNvSpPr/>
      </xdr:nvSpPr>
      <xdr:spPr>
        <a:xfrm>
          <a:off x="2857500" y="64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38695</xdr:rowOff>
    </xdr:from>
    <xdr:ext cx="534377" cy="259045"/>
    <xdr:sp macro="" textlink="">
      <xdr:nvSpPr>
        <xdr:cNvPr id="85" name="テキスト ボックス 84"/>
        <xdr:cNvSpPr txBox="1"/>
      </xdr:nvSpPr>
      <xdr:spPr>
        <a:xfrm>
          <a:off x="2641111" y="6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105245</xdr:rowOff>
    </xdr:from>
    <xdr:to>
      <xdr:col>10</xdr:col>
      <xdr:colOff>165100</xdr:colOff>
      <xdr:row>38</xdr:row>
      <xdr:rowOff>35395</xdr:rowOff>
    </xdr:to>
    <xdr:sp macro="" textlink="">
      <xdr:nvSpPr>
        <xdr:cNvPr id="86" name="楕円 85"/>
        <xdr:cNvSpPr/>
      </xdr:nvSpPr>
      <xdr:spPr>
        <a:xfrm>
          <a:off x="1968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26522</xdr:rowOff>
    </xdr:from>
    <xdr:ext cx="534377" cy="259045"/>
    <xdr:sp macro="" textlink="">
      <xdr:nvSpPr>
        <xdr:cNvPr id="87" name="テキスト ボックス 86"/>
        <xdr:cNvSpPr txBox="1"/>
      </xdr:nvSpPr>
      <xdr:spPr>
        <a:xfrm>
          <a:off x="1752111" y="65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147612</xdr:rowOff>
    </xdr:from>
    <xdr:to>
      <xdr:col>6</xdr:col>
      <xdr:colOff>38100</xdr:colOff>
      <xdr:row>38</xdr:row>
      <xdr:rowOff>77762</xdr:rowOff>
    </xdr:to>
    <xdr:sp macro="" textlink="">
      <xdr:nvSpPr>
        <xdr:cNvPr id="88" name="楕円 87"/>
        <xdr:cNvSpPr/>
      </xdr:nvSpPr>
      <xdr:spPr>
        <a:xfrm>
          <a:off x="1079500" y="64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68889</xdr:rowOff>
    </xdr:from>
    <xdr:ext cx="534377" cy="259045"/>
    <xdr:sp macro="" textlink="">
      <xdr:nvSpPr>
        <xdr:cNvPr id="89" name="テキスト ボックス 88"/>
        <xdr:cNvSpPr txBox="1"/>
      </xdr:nvSpPr>
      <xdr:spPr>
        <a:xfrm>
          <a:off x="863111" y="65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78106</xdr:rowOff>
    </xdr:from>
    <xdr:to>
      <xdr:col>24</xdr:col>
      <xdr:colOff>63500</xdr:colOff>
      <xdr:row>57</xdr:row>
      <xdr:rowOff>80228</xdr:rowOff>
    </xdr:to>
    <xdr:cxnSp macro="">
      <xdr:nvCxnSpPr>
        <xdr:cNvPr id="116" name="直線コネクタ 115"/>
        <xdr:cNvCxnSpPr/>
      </xdr:nvCxnSpPr>
      <xdr:spPr>
        <a:xfrm flipV="1">
          <a:off x="3797300" y="9850756"/>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72130</xdr:rowOff>
    </xdr:from>
    <xdr:to>
      <xdr:col>19</xdr:col>
      <xdr:colOff>177800</xdr:colOff>
      <xdr:row>57</xdr:row>
      <xdr:rowOff>80228</xdr:rowOff>
    </xdr:to>
    <xdr:cxnSp macro="">
      <xdr:nvCxnSpPr>
        <xdr:cNvPr id="119" name="直線コネクタ 118"/>
        <xdr:cNvCxnSpPr/>
      </xdr:nvCxnSpPr>
      <xdr:spPr>
        <a:xfrm>
          <a:off x="2908300" y="9844780"/>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72130</xdr:rowOff>
    </xdr:from>
    <xdr:to>
      <xdr:col>15</xdr:col>
      <xdr:colOff>50800</xdr:colOff>
      <xdr:row>57</xdr:row>
      <xdr:rowOff>84955</xdr:rowOff>
    </xdr:to>
    <xdr:cxnSp macro="">
      <xdr:nvCxnSpPr>
        <xdr:cNvPr id="122" name="直線コネクタ 121"/>
        <xdr:cNvCxnSpPr/>
      </xdr:nvCxnSpPr>
      <xdr:spPr>
        <a:xfrm flipV="1">
          <a:off x="2019300" y="9844780"/>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84955</xdr:rowOff>
    </xdr:from>
    <xdr:to>
      <xdr:col>10</xdr:col>
      <xdr:colOff>114300</xdr:colOff>
      <xdr:row>57</xdr:row>
      <xdr:rowOff>94597</xdr:rowOff>
    </xdr:to>
    <xdr:cxnSp macro="">
      <xdr:nvCxnSpPr>
        <xdr:cNvPr id="125" name="直線コネクタ 124"/>
        <xdr:cNvCxnSpPr/>
      </xdr:nvCxnSpPr>
      <xdr:spPr>
        <a:xfrm flipV="1">
          <a:off x="1130300" y="9857605"/>
          <a:ext cx="889000" cy="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27306</xdr:rowOff>
    </xdr:from>
    <xdr:to>
      <xdr:col>24</xdr:col>
      <xdr:colOff>114300</xdr:colOff>
      <xdr:row>57</xdr:row>
      <xdr:rowOff>128906</xdr:rowOff>
    </xdr:to>
    <xdr:sp macro="" textlink="">
      <xdr:nvSpPr>
        <xdr:cNvPr id="135" name="楕円 134"/>
        <xdr:cNvSpPr/>
      </xdr:nvSpPr>
      <xdr:spPr>
        <a:xfrm>
          <a:off x="4584700" y="97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113683</xdr:rowOff>
    </xdr:from>
    <xdr:ext cx="534377" cy="259045"/>
    <xdr:sp macro="" textlink="">
      <xdr:nvSpPr>
        <xdr:cNvPr id="136" name="物件費該当値テキスト"/>
        <xdr:cNvSpPr txBox="1"/>
      </xdr:nvSpPr>
      <xdr:spPr>
        <a:xfrm>
          <a:off x="4686300" y="97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29428</xdr:rowOff>
    </xdr:from>
    <xdr:to>
      <xdr:col>20</xdr:col>
      <xdr:colOff>38100</xdr:colOff>
      <xdr:row>57</xdr:row>
      <xdr:rowOff>131028</xdr:rowOff>
    </xdr:to>
    <xdr:sp macro="" textlink="">
      <xdr:nvSpPr>
        <xdr:cNvPr id="137" name="楕円 136"/>
        <xdr:cNvSpPr/>
      </xdr:nvSpPr>
      <xdr:spPr>
        <a:xfrm>
          <a:off x="3746500" y="98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122155</xdr:rowOff>
    </xdr:from>
    <xdr:ext cx="534377" cy="259045"/>
    <xdr:sp macro="" textlink="">
      <xdr:nvSpPr>
        <xdr:cNvPr id="138" name="テキスト ボックス 137"/>
        <xdr:cNvSpPr txBox="1"/>
      </xdr:nvSpPr>
      <xdr:spPr>
        <a:xfrm>
          <a:off x="3530111" y="98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21330</xdr:rowOff>
    </xdr:from>
    <xdr:to>
      <xdr:col>15</xdr:col>
      <xdr:colOff>101600</xdr:colOff>
      <xdr:row>57</xdr:row>
      <xdr:rowOff>122930</xdr:rowOff>
    </xdr:to>
    <xdr:sp macro="" textlink="">
      <xdr:nvSpPr>
        <xdr:cNvPr id="139" name="楕円 138"/>
        <xdr:cNvSpPr/>
      </xdr:nvSpPr>
      <xdr:spPr>
        <a:xfrm>
          <a:off x="2857500" y="9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114057</xdr:rowOff>
    </xdr:from>
    <xdr:ext cx="534377" cy="259045"/>
    <xdr:sp macro="" textlink="">
      <xdr:nvSpPr>
        <xdr:cNvPr id="140" name="テキスト ボックス 139"/>
        <xdr:cNvSpPr txBox="1"/>
      </xdr:nvSpPr>
      <xdr:spPr>
        <a:xfrm>
          <a:off x="2641111" y="98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34155</xdr:rowOff>
    </xdr:from>
    <xdr:to>
      <xdr:col>10</xdr:col>
      <xdr:colOff>165100</xdr:colOff>
      <xdr:row>57</xdr:row>
      <xdr:rowOff>135755</xdr:rowOff>
    </xdr:to>
    <xdr:sp macro="" textlink="">
      <xdr:nvSpPr>
        <xdr:cNvPr id="141" name="楕円 140"/>
        <xdr:cNvSpPr/>
      </xdr:nvSpPr>
      <xdr:spPr>
        <a:xfrm>
          <a:off x="1968500" y="98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126882</xdr:rowOff>
    </xdr:from>
    <xdr:ext cx="534377" cy="259045"/>
    <xdr:sp macro="" textlink="">
      <xdr:nvSpPr>
        <xdr:cNvPr id="142" name="テキスト ボックス 141"/>
        <xdr:cNvSpPr txBox="1"/>
      </xdr:nvSpPr>
      <xdr:spPr>
        <a:xfrm>
          <a:off x="1752111" y="98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43797</xdr:rowOff>
    </xdr:from>
    <xdr:to>
      <xdr:col>6</xdr:col>
      <xdr:colOff>38100</xdr:colOff>
      <xdr:row>57</xdr:row>
      <xdr:rowOff>145397</xdr:rowOff>
    </xdr:to>
    <xdr:sp macro="" textlink="">
      <xdr:nvSpPr>
        <xdr:cNvPr id="143" name="楕円 142"/>
        <xdr:cNvSpPr/>
      </xdr:nvSpPr>
      <xdr:spPr>
        <a:xfrm>
          <a:off x="1079500" y="98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136524</xdr:rowOff>
    </xdr:from>
    <xdr:ext cx="534377" cy="259045"/>
    <xdr:sp macro="" textlink="">
      <xdr:nvSpPr>
        <xdr:cNvPr id="144" name="テキスト ボックス 143"/>
        <xdr:cNvSpPr txBox="1"/>
      </xdr:nvSpPr>
      <xdr:spPr>
        <a:xfrm>
          <a:off x="863111" y="99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71851</xdr:rowOff>
    </xdr:from>
    <xdr:to>
      <xdr:col>24</xdr:col>
      <xdr:colOff>63500</xdr:colOff>
      <xdr:row>78</xdr:row>
      <xdr:rowOff>89545</xdr:rowOff>
    </xdr:to>
    <xdr:cxnSp macro="">
      <xdr:nvCxnSpPr>
        <xdr:cNvPr id="171" name="直線コネクタ 170"/>
        <xdr:cNvCxnSpPr/>
      </xdr:nvCxnSpPr>
      <xdr:spPr>
        <a:xfrm flipV="1">
          <a:off x="3797300" y="13444951"/>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70571</xdr:rowOff>
    </xdr:from>
    <xdr:to>
      <xdr:col>19</xdr:col>
      <xdr:colOff>177800</xdr:colOff>
      <xdr:row>78</xdr:row>
      <xdr:rowOff>89545</xdr:rowOff>
    </xdr:to>
    <xdr:cxnSp macro="">
      <xdr:nvCxnSpPr>
        <xdr:cNvPr id="174" name="直線コネクタ 173"/>
        <xdr:cNvCxnSpPr/>
      </xdr:nvCxnSpPr>
      <xdr:spPr>
        <a:xfrm>
          <a:off x="2908300" y="1344367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70571</xdr:rowOff>
    </xdr:from>
    <xdr:to>
      <xdr:col>15</xdr:col>
      <xdr:colOff>50800</xdr:colOff>
      <xdr:row>78</xdr:row>
      <xdr:rowOff>95169</xdr:rowOff>
    </xdr:to>
    <xdr:cxnSp macro="">
      <xdr:nvCxnSpPr>
        <xdr:cNvPr id="177" name="直線コネクタ 176"/>
        <xdr:cNvCxnSpPr/>
      </xdr:nvCxnSpPr>
      <xdr:spPr>
        <a:xfrm flipV="1">
          <a:off x="2019300" y="13443671"/>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93889</xdr:rowOff>
    </xdr:from>
    <xdr:to>
      <xdr:col>10</xdr:col>
      <xdr:colOff>114300</xdr:colOff>
      <xdr:row>78</xdr:row>
      <xdr:rowOff>95169</xdr:rowOff>
    </xdr:to>
    <xdr:cxnSp macro="">
      <xdr:nvCxnSpPr>
        <xdr:cNvPr id="180" name="直線コネクタ 179"/>
        <xdr:cNvCxnSpPr/>
      </xdr:nvCxnSpPr>
      <xdr:spPr>
        <a:xfrm>
          <a:off x="1130300" y="1346698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21051</xdr:rowOff>
    </xdr:from>
    <xdr:to>
      <xdr:col>24</xdr:col>
      <xdr:colOff>114300</xdr:colOff>
      <xdr:row>78</xdr:row>
      <xdr:rowOff>122651</xdr:rowOff>
    </xdr:to>
    <xdr:sp macro="" textlink="">
      <xdr:nvSpPr>
        <xdr:cNvPr id="190" name="楕円 189"/>
        <xdr:cNvSpPr/>
      </xdr:nvSpPr>
      <xdr:spPr>
        <a:xfrm>
          <a:off x="45847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107428</xdr:rowOff>
    </xdr:from>
    <xdr:ext cx="469744" cy="259045"/>
    <xdr:sp macro="" textlink="">
      <xdr:nvSpPr>
        <xdr:cNvPr id="191" name="維持補修費該当値テキスト"/>
        <xdr:cNvSpPr txBox="1"/>
      </xdr:nvSpPr>
      <xdr:spPr>
        <a:xfrm>
          <a:off x="4686300" y="133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38745</xdr:rowOff>
    </xdr:from>
    <xdr:to>
      <xdr:col>20</xdr:col>
      <xdr:colOff>38100</xdr:colOff>
      <xdr:row>78</xdr:row>
      <xdr:rowOff>140345</xdr:rowOff>
    </xdr:to>
    <xdr:sp macro="" textlink="">
      <xdr:nvSpPr>
        <xdr:cNvPr id="192" name="楕円 191"/>
        <xdr:cNvSpPr/>
      </xdr:nvSpPr>
      <xdr:spPr>
        <a:xfrm>
          <a:off x="3746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131472</xdr:rowOff>
    </xdr:from>
    <xdr:ext cx="469744" cy="259045"/>
    <xdr:sp macro="" textlink="">
      <xdr:nvSpPr>
        <xdr:cNvPr id="193" name="テキスト ボックス 192"/>
        <xdr:cNvSpPr txBox="1"/>
      </xdr:nvSpPr>
      <xdr:spPr>
        <a:xfrm>
          <a:off x="3562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19771</xdr:rowOff>
    </xdr:from>
    <xdr:to>
      <xdr:col>15</xdr:col>
      <xdr:colOff>101600</xdr:colOff>
      <xdr:row>78</xdr:row>
      <xdr:rowOff>121371</xdr:rowOff>
    </xdr:to>
    <xdr:sp macro="" textlink="">
      <xdr:nvSpPr>
        <xdr:cNvPr id="194" name="楕円 193"/>
        <xdr:cNvSpPr/>
      </xdr:nvSpPr>
      <xdr:spPr>
        <a:xfrm>
          <a:off x="2857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112498</xdr:rowOff>
    </xdr:from>
    <xdr:ext cx="469744" cy="259045"/>
    <xdr:sp macro="" textlink="">
      <xdr:nvSpPr>
        <xdr:cNvPr id="195" name="テキスト ボックス 194"/>
        <xdr:cNvSpPr txBox="1"/>
      </xdr:nvSpPr>
      <xdr:spPr>
        <a:xfrm>
          <a:off x="2673428" y="1348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44369</xdr:rowOff>
    </xdr:from>
    <xdr:to>
      <xdr:col>10</xdr:col>
      <xdr:colOff>165100</xdr:colOff>
      <xdr:row>78</xdr:row>
      <xdr:rowOff>145969</xdr:rowOff>
    </xdr:to>
    <xdr:sp macro="" textlink="">
      <xdr:nvSpPr>
        <xdr:cNvPr id="196" name="楕円 195"/>
        <xdr:cNvSpPr/>
      </xdr:nvSpPr>
      <xdr:spPr>
        <a:xfrm>
          <a:off x="1968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137096</xdr:rowOff>
    </xdr:from>
    <xdr:ext cx="378565" cy="259045"/>
    <xdr:sp macro="" textlink="">
      <xdr:nvSpPr>
        <xdr:cNvPr id="197" name="テキスト ボックス 196"/>
        <xdr:cNvSpPr txBox="1"/>
      </xdr:nvSpPr>
      <xdr:spPr>
        <a:xfrm>
          <a:off x="1830017" y="135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43089</xdr:rowOff>
    </xdr:from>
    <xdr:to>
      <xdr:col>6</xdr:col>
      <xdr:colOff>38100</xdr:colOff>
      <xdr:row>78</xdr:row>
      <xdr:rowOff>144689</xdr:rowOff>
    </xdr:to>
    <xdr:sp macro="" textlink="">
      <xdr:nvSpPr>
        <xdr:cNvPr id="198" name="楕円 197"/>
        <xdr:cNvSpPr/>
      </xdr:nvSpPr>
      <xdr:spPr>
        <a:xfrm>
          <a:off x="1079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135816</xdr:rowOff>
    </xdr:from>
    <xdr:ext cx="469744" cy="259045"/>
    <xdr:sp macro="" textlink="">
      <xdr:nvSpPr>
        <xdr:cNvPr id="199" name="テキスト ボックス 198"/>
        <xdr:cNvSpPr txBox="1"/>
      </xdr:nvSpPr>
      <xdr:spPr>
        <a:xfrm>
          <a:off x="895428"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63714</xdr:rowOff>
    </xdr:from>
    <xdr:to>
      <xdr:col>24</xdr:col>
      <xdr:colOff>63500</xdr:colOff>
      <xdr:row>95</xdr:row>
      <xdr:rowOff>67073</xdr:rowOff>
    </xdr:to>
    <xdr:cxnSp macro="">
      <xdr:nvCxnSpPr>
        <xdr:cNvPr id="227" name="直線コネクタ 226"/>
        <xdr:cNvCxnSpPr/>
      </xdr:nvCxnSpPr>
      <xdr:spPr>
        <a:xfrm>
          <a:off x="3797300" y="16351464"/>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63714</xdr:rowOff>
    </xdr:from>
    <xdr:to>
      <xdr:col>19</xdr:col>
      <xdr:colOff>177800</xdr:colOff>
      <xdr:row>95</xdr:row>
      <xdr:rowOff>123332</xdr:rowOff>
    </xdr:to>
    <xdr:cxnSp macro="">
      <xdr:nvCxnSpPr>
        <xdr:cNvPr id="230" name="直線コネクタ 229"/>
        <xdr:cNvCxnSpPr/>
      </xdr:nvCxnSpPr>
      <xdr:spPr>
        <a:xfrm flipV="1">
          <a:off x="2908300" y="16351464"/>
          <a:ext cx="8890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123332</xdr:rowOff>
    </xdr:from>
    <xdr:to>
      <xdr:col>15</xdr:col>
      <xdr:colOff>50800</xdr:colOff>
      <xdr:row>96</xdr:row>
      <xdr:rowOff>18656</xdr:rowOff>
    </xdr:to>
    <xdr:cxnSp macro="">
      <xdr:nvCxnSpPr>
        <xdr:cNvPr id="233" name="直線コネクタ 232"/>
        <xdr:cNvCxnSpPr/>
      </xdr:nvCxnSpPr>
      <xdr:spPr>
        <a:xfrm flipV="1">
          <a:off x="2019300" y="16411082"/>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18656</xdr:rowOff>
    </xdr:from>
    <xdr:to>
      <xdr:col>10</xdr:col>
      <xdr:colOff>114300</xdr:colOff>
      <xdr:row>96</xdr:row>
      <xdr:rowOff>124040</xdr:rowOff>
    </xdr:to>
    <xdr:cxnSp macro="">
      <xdr:nvCxnSpPr>
        <xdr:cNvPr id="236" name="直線コネクタ 235"/>
        <xdr:cNvCxnSpPr/>
      </xdr:nvCxnSpPr>
      <xdr:spPr>
        <a:xfrm flipV="1">
          <a:off x="1130300" y="16477856"/>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16273</xdr:rowOff>
    </xdr:from>
    <xdr:to>
      <xdr:col>24</xdr:col>
      <xdr:colOff>114300</xdr:colOff>
      <xdr:row>95</xdr:row>
      <xdr:rowOff>117873</xdr:rowOff>
    </xdr:to>
    <xdr:sp macro="" textlink="">
      <xdr:nvSpPr>
        <xdr:cNvPr id="246" name="楕円 245"/>
        <xdr:cNvSpPr/>
      </xdr:nvSpPr>
      <xdr:spPr>
        <a:xfrm>
          <a:off x="4584700" y="163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39150</xdr:rowOff>
    </xdr:from>
    <xdr:ext cx="534377" cy="259045"/>
    <xdr:sp macro="" textlink="">
      <xdr:nvSpPr>
        <xdr:cNvPr id="247" name="扶助費該当値テキスト"/>
        <xdr:cNvSpPr txBox="1"/>
      </xdr:nvSpPr>
      <xdr:spPr>
        <a:xfrm>
          <a:off x="4686300" y="161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12914</xdr:rowOff>
    </xdr:from>
    <xdr:to>
      <xdr:col>20</xdr:col>
      <xdr:colOff>38100</xdr:colOff>
      <xdr:row>95</xdr:row>
      <xdr:rowOff>114514</xdr:rowOff>
    </xdr:to>
    <xdr:sp macro="" textlink="">
      <xdr:nvSpPr>
        <xdr:cNvPr id="248" name="楕円 247"/>
        <xdr:cNvSpPr/>
      </xdr:nvSpPr>
      <xdr:spPr>
        <a:xfrm>
          <a:off x="3746500" y="163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131041</xdr:rowOff>
    </xdr:from>
    <xdr:ext cx="534377" cy="259045"/>
    <xdr:sp macro="" textlink="">
      <xdr:nvSpPr>
        <xdr:cNvPr id="249" name="テキスト ボックス 248"/>
        <xdr:cNvSpPr txBox="1"/>
      </xdr:nvSpPr>
      <xdr:spPr>
        <a:xfrm>
          <a:off x="3530111" y="160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72532</xdr:rowOff>
    </xdr:from>
    <xdr:to>
      <xdr:col>15</xdr:col>
      <xdr:colOff>101600</xdr:colOff>
      <xdr:row>96</xdr:row>
      <xdr:rowOff>2682</xdr:rowOff>
    </xdr:to>
    <xdr:sp macro="" textlink="">
      <xdr:nvSpPr>
        <xdr:cNvPr id="250" name="楕円 249"/>
        <xdr:cNvSpPr/>
      </xdr:nvSpPr>
      <xdr:spPr>
        <a:xfrm>
          <a:off x="2857500" y="163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19209</xdr:rowOff>
    </xdr:from>
    <xdr:ext cx="534377" cy="259045"/>
    <xdr:sp macro="" textlink="">
      <xdr:nvSpPr>
        <xdr:cNvPr id="251" name="テキスト ボックス 250"/>
        <xdr:cNvSpPr txBox="1"/>
      </xdr:nvSpPr>
      <xdr:spPr>
        <a:xfrm>
          <a:off x="2641111" y="16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139306</xdr:rowOff>
    </xdr:from>
    <xdr:to>
      <xdr:col>10</xdr:col>
      <xdr:colOff>165100</xdr:colOff>
      <xdr:row>96</xdr:row>
      <xdr:rowOff>69456</xdr:rowOff>
    </xdr:to>
    <xdr:sp macro="" textlink="">
      <xdr:nvSpPr>
        <xdr:cNvPr id="252" name="楕円 251"/>
        <xdr:cNvSpPr/>
      </xdr:nvSpPr>
      <xdr:spPr>
        <a:xfrm>
          <a:off x="1968500" y="16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85983</xdr:rowOff>
    </xdr:from>
    <xdr:ext cx="534377" cy="259045"/>
    <xdr:sp macro="" textlink="">
      <xdr:nvSpPr>
        <xdr:cNvPr id="253" name="テキスト ボックス 252"/>
        <xdr:cNvSpPr txBox="1"/>
      </xdr:nvSpPr>
      <xdr:spPr>
        <a:xfrm>
          <a:off x="1752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73240</xdr:rowOff>
    </xdr:from>
    <xdr:to>
      <xdr:col>6</xdr:col>
      <xdr:colOff>38100</xdr:colOff>
      <xdr:row>97</xdr:row>
      <xdr:rowOff>3390</xdr:rowOff>
    </xdr:to>
    <xdr:sp macro="" textlink="">
      <xdr:nvSpPr>
        <xdr:cNvPr id="254" name="楕円 253"/>
        <xdr:cNvSpPr/>
      </xdr:nvSpPr>
      <xdr:spPr>
        <a:xfrm>
          <a:off x="1079500" y="16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19917</xdr:rowOff>
    </xdr:from>
    <xdr:ext cx="534377" cy="259045"/>
    <xdr:sp macro="" textlink="">
      <xdr:nvSpPr>
        <xdr:cNvPr id="255" name="テキスト ボックス 254"/>
        <xdr:cNvSpPr txBox="1"/>
      </xdr:nvSpPr>
      <xdr:spPr>
        <a:xfrm>
          <a:off x="863111" y="163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54704</xdr:rowOff>
    </xdr:from>
    <xdr:to>
      <xdr:col>55</xdr:col>
      <xdr:colOff>0</xdr:colOff>
      <xdr:row>37</xdr:row>
      <xdr:rowOff>57132</xdr:rowOff>
    </xdr:to>
    <xdr:cxnSp macro="">
      <xdr:nvCxnSpPr>
        <xdr:cNvPr id="286" name="直線コネクタ 285"/>
        <xdr:cNvCxnSpPr/>
      </xdr:nvCxnSpPr>
      <xdr:spPr>
        <a:xfrm>
          <a:off x="9639300" y="6226904"/>
          <a:ext cx="838200" cy="17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54704</xdr:rowOff>
    </xdr:from>
    <xdr:to>
      <xdr:col>50</xdr:col>
      <xdr:colOff>114300</xdr:colOff>
      <xdr:row>37</xdr:row>
      <xdr:rowOff>25792</xdr:rowOff>
    </xdr:to>
    <xdr:cxnSp macro="">
      <xdr:nvCxnSpPr>
        <xdr:cNvPr id="289" name="直線コネクタ 288"/>
        <xdr:cNvCxnSpPr/>
      </xdr:nvCxnSpPr>
      <xdr:spPr>
        <a:xfrm flipV="1">
          <a:off x="8750300" y="6226904"/>
          <a:ext cx="889000" cy="1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168079</xdr:rowOff>
    </xdr:from>
    <xdr:to>
      <xdr:col>45</xdr:col>
      <xdr:colOff>177800</xdr:colOff>
      <xdr:row>37</xdr:row>
      <xdr:rowOff>25792</xdr:rowOff>
    </xdr:to>
    <xdr:cxnSp macro="">
      <xdr:nvCxnSpPr>
        <xdr:cNvPr id="292" name="直線コネクタ 291"/>
        <xdr:cNvCxnSpPr/>
      </xdr:nvCxnSpPr>
      <xdr:spPr>
        <a:xfrm>
          <a:off x="7861300" y="6340279"/>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168079</xdr:rowOff>
    </xdr:from>
    <xdr:to>
      <xdr:col>41</xdr:col>
      <xdr:colOff>50800</xdr:colOff>
      <xdr:row>37</xdr:row>
      <xdr:rowOff>25008</xdr:rowOff>
    </xdr:to>
    <xdr:cxnSp macro="">
      <xdr:nvCxnSpPr>
        <xdr:cNvPr id="295" name="直線コネクタ 294"/>
        <xdr:cNvCxnSpPr/>
      </xdr:nvCxnSpPr>
      <xdr:spPr>
        <a:xfrm flipV="1">
          <a:off x="6972300" y="634027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6332</xdr:rowOff>
    </xdr:from>
    <xdr:to>
      <xdr:col>55</xdr:col>
      <xdr:colOff>50800</xdr:colOff>
      <xdr:row>37</xdr:row>
      <xdr:rowOff>107932</xdr:rowOff>
    </xdr:to>
    <xdr:sp macro="" textlink="">
      <xdr:nvSpPr>
        <xdr:cNvPr id="305" name="楕円 304"/>
        <xdr:cNvSpPr/>
      </xdr:nvSpPr>
      <xdr:spPr>
        <a:xfrm>
          <a:off x="10426700" y="63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156209</xdr:rowOff>
    </xdr:from>
    <xdr:ext cx="534377" cy="259045"/>
    <xdr:sp macro="" textlink="">
      <xdr:nvSpPr>
        <xdr:cNvPr id="306" name="補助費等該当値テキスト"/>
        <xdr:cNvSpPr txBox="1"/>
      </xdr:nvSpPr>
      <xdr:spPr>
        <a:xfrm>
          <a:off x="10528300" y="63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3904</xdr:rowOff>
    </xdr:from>
    <xdr:to>
      <xdr:col>50</xdr:col>
      <xdr:colOff>165100</xdr:colOff>
      <xdr:row>36</xdr:row>
      <xdr:rowOff>105504</xdr:rowOff>
    </xdr:to>
    <xdr:sp macro="" textlink="">
      <xdr:nvSpPr>
        <xdr:cNvPr id="307" name="楕円 306"/>
        <xdr:cNvSpPr/>
      </xdr:nvSpPr>
      <xdr:spPr>
        <a:xfrm>
          <a:off x="9588500" y="61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122031</xdr:rowOff>
    </xdr:from>
    <xdr:ext cx="534377" cy="259045"/>
    <xdr:sp macro="" textlink="">
      <xdr:nvSpPr>
        <xdr:cNvPr id="308" name="テキスト ボックス 307"/>
        <xdr:cNvSpPr txBox="1"/>
      </xdr:nvSpPr>
      <xdr:spPr>
        <a:xfrm>
          <a:off x="9372111" y="5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146442</xdr:rowOff>
    </xdr:from>
    <xdr:to>
      <xdr:col>46</xdr:col>
      <xdr:colOff>38100</xdr:colOff>
      <xdr:row>37</xdr:row>
      <xdr:rowOff>76592</xdr:rowOff>
    </xdr:to>
    <xdr:sp macro="" textlink="">
      <xdr:nvSpPr>
        <xdr:cNvPr id="309" name="楕円 308"/>
        <xdr:cNvSpPr/>
      </xdr:nvSpPr>
      <xdr:spPr>
        <a:xfrm>
          <a:off x="8699500" y="6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67719</xdr:rowOff>
    </xdr:from>
    <xdr:ext cx="534377" cy="259045"/>
    <xdr:sp macro="" textlink="">
      <xdr:nvSpPr>
        <xdr:cNvPr id="310" name="テキスト ボックス 309"/>
        <xdr:cNvSpPr txBox="1"/>
      </xdr:nvSpPr>
      <xdr:spPr>
        <a:xfrm>
          <a:off x="8483111" y="64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117279</xdr:rowOff>
    </xdr:from>
    <xdr:to>
      <xdr:col>41</xdr:col>
      <xdr:colOff>101600</xdr:colOff>
      <xdr:row>37</xdr:row>
      <xdr:rowOff>47429</xdr:rowOff>
    </xdr:to>
    <xdr:sp macro="" textlink="">
      <xdr:nvSpPr>
        <xdr:cNvPr id="311" name="楕円 310"/>
        <xdr:cNvSpPr/>
      </xdr:nvSpPr>
      <xdr:spPr>
        <a:xfrm>
          <a:off x="7810500" y="6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38556</xdr:rowOff>
    </xdr:from>
    <xdr:ext cx="534377" cy="259045"/>
    <xdr:sp macro="" textlink="">
      <xdr:nvSpPr>
        <xdr:cNvPr id="312" name="テキスト ボックス 311"/>
        <xdr:cNvSpPr txBox="1"/>
      </xdr:nvSpPr>
      <xdr:spPr>
        <a:xfrm>
          <a:off x="7594111" y="63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145658</xdr:rowOff>
    </xdr:from>
    <xdr:to>
      <xdr:col>36</xdr:col>
      <xdr:colOff>165100</xdr:colOff>
      <xdr:row>37</xdr:row>
      <xdr:rowOff>75808</xdr:rowOff>
    </xdr:to>
    <xdr:sp macro="" textlink="">
      <xdr:nvSpPr>
        <xdr:cNvPr id="313" name="楕円 312"/>
        <xdr:cNvSpPr/>
      </xdr:nvSpPr>
      <xdr:spPr>
        <a:xfrm>
          <a:off x="6921500" y="631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66935</xdr:rowOff>
    </xdr:from>
    <xdr:ext cx="534377" cy="259045"/>
    <xdr:sp macro="" textlink="">
      <xdr:nvSpPr>
        <xdr:cNvPr id="314" name="テキスト ボックス 313"/>
        <xdr:cNvSpPr txBox="1"/>
      </xdr:nvSpPr>
      <xdr:spPr>
        <a:xfrm>
          <a:off x="6705111" y="641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157204</xdr:rowOff>
    </xdr:from>
    <xdr:to>
      <xdr:col>55</xdr:col>
      <xdr:colOff>0</xdr:colOff>
      <xdr:row>56</xdr:row>
      <xdr:rowOff>104267</xdr:rowOff>
    </xdr:to>
    <xdr:cxnSp macro="">
      <xdr:nvCxnSpPr>
        <xdr:cNvPr id="345" name="直線コネクタ 344"/>
        <xdr:cNvCxnSpPr/>
      </xdr:nvCxnSpPr>
      <xdr:spPr>
        <a:xfrm flipV="1">
          <a:off x="9639300" y="9586954"/>
          <a:ext cx="8382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104267</xdr:rowOff>
    </xdr:from>
    <xdr:to>
      <xdr:col>50</xdr:col>
      <xdr:colOff>114300</xdr:colOff>
      <xdr:row>58</xdr:row>
      <xdr:rowOff>82724</xdr:rowOff>
    </xdr:to>
    <xdr:cxnSp macro="">
      <xdr:nvCxnSpPr>
        <xdr:cNvPr id="348" name="直線コネクタ 347"/>
        <xdr:cNvCxnSpPr/>
      </xdr:nvCxnSpPr>
      <xdr:spPr>
        <a:xfrm flipV="1">
          <a:off x="8750300" y="9705467"/>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44221</xdr:rowOff>
    </xdr:from>
    <xdr:to>
      <xdr:col>45</xdr:col>
      <xdr:colOff>177800</xdr:colOff>
      <xdr:row>58</xdr:row>
      <xdr:rowOff>82724</xdr:rowOff>
    </xdr:to>
    <xdr:cxnSp macro="">
      <xdr:nvCxnSpPr>
        <xdr:cNvPr id="351" name="直線コネクタ 350"/>
        <xdr:cNvCxnSpPr/>
      </xdr:nvCxnSpPr>
      <xdr:spPr>
        <a:xfrm>
          <a:off x="7861300" y="9816871"/>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164291</xdr:rowOff>
    </xdr:from>
    <xdr:to>
      <xdr:col>41</xdr:col>
      <xdr:colOff>50800</xdr:colOff>
      <xdr:row>57</xdr:row>
      <xdr:rowOff>44221</xdr:rowOff>
    </xdr:to>
    <xdr:cxnSp macro="">
      <xdr:nvCxnSpPr>
        <xdr:cNvPr id="354" name="直線コネクタ 353"/>
        <xdr:cNvCxnSpPr/>
      </xdr:nvCxnSpPr>
      <xdr:spPr>
        <a:xfrm>
          <a:off x="6972300" y="9765491"/>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106404</xdr:rowOff>
    </xdr:from>
    <xdr:to>
      <xdr:col>55</xdr:col>
      <xdr:colOff>50800</xdr:colOff>
      <xdr:row>56</xdr:row>
      <xdr:rowOff>36554</xdr:rowOff>
    </xdr:to>
    <xdr:sp macro="" textlink="">
      <xdr:nvSpPr>
        <xdr:cNvPr id="364" name="楕円 363"/>
        <xdr:cNvSpPr/>
      </xdr:nvSpPr>
      <xdr:spPr>
        <a:xfrm>
          <a:off x="10426700" y="95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129281</xdr:rowOff>
    </xdr:from>
    <xdr:ext cx="534377" cy="259045"/>
    <xdr:sp macro="" textlink="">
      <xdr:nvSpPr>
        <xdr:cNvPr id="365" name="普通建設事業費該当値テキスト"/>
        <xdr:cNvSpPr txBox="1"/>
      </xdr:nvSpPr>
      <xdr:spPr>
        <a:xfrm>
          <a:off x="10528300" y="93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53467</xdr:rowOff>
    </xdr:from>
    <xdr:to>
      <xdr:col>50</xdr:col>
      <xdr:colOff>165100</xdr:colOff>
      <xdr:row>56</xdr:row>
      <xdr:rowOff>155067</xdr:rowOff>
    </xdr:to>
    <xdr:sp macro="" textlink="">
      <xdr:nvSpPr>
        <xdr:cNvPr id="366" name="楕円 365"/>
        <xdr:cNvSpPr/>
      </xdr:nvSpPr>
      <xdr:spPr>
        <a:xfrm>
          <a:off x="9588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146194</xdr:rowOff>
    </xdr:from>
    <xdr:ext cx="534377" cy="259045"/>
    <xdr:sp macro="" textlink="">
      <xdr:nvSpPr>
        <xdr:cNvPr id="367" name="テキスト ボックス 366"/>
        <xdr:cNvSpPr txBox="1"/>
      </xdr:nvSpPr>
      <xdr:spPr>
        <a:xfrm>
          <a:off x="9372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31924</xdr:rowOff>
    </xdr:from>
    <xdr:to>
      <xdr:col>46</xdr:col>
      <xdr:colOff>38100</xdr:colOff>
      <xdr:row>58</xdr:row>
      <xdr:rowOff>133524</xdr:rowOff>
    </xdr:to>
    <xdr:sp macro="" textlink="">
      <xdr:nvSpPr>
        <xdr:cNvPr id="368" name="楕円 367"/>
        <xdr:cNvSpPr/>
      </xdr:nvSpPr>
      <xdr:spPr>
        <a:xfrm>
          <a:off x="8699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124651</xdr:rowOff>
    </xdr:from>
    <xdr:ext cx="534377" cy="259045"/>
    <xdr:sp macro="" textlink="">
      <xdr:nvSpPr>
        <xdr:cNvPr id="369" name="テキスト ボックス 368"/>
        <xdr:cNvSpPr txBox="1"/>
      </xdr:nvSpPr>
      <xdr:spPr>
        <a:xfrm>
          <a:off x="8483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164871</xdr:rowOff>
    </xdr:from>
    <xdr:to>
      <xdr:col>41</xdr:col>
      <xdr:colOff>101600</xdr:colOff>
      <xdr:row>57</xdr:row>
      <xdr:rowOff>95021</xdr:rowOff>
    </xdr:to>
    <xdr:sp macro="" textlink="">
      <xdr:nvSpPr>
        <xdr:cNvPr id="370" name="楕円 369"/>
        <xdr:cNvSpPr/>
      </xdr:nvSpPr>
      <xdr:spPr>
        <a:xfrm>
          <a:off x="7810500" y="97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86148</xdr:rowOff>
    </xdr:from>
    <xdr:ext cx="534377" cy="259045"/>
    <xdr:sp macro="" textlink="">
      <xdr:nvSpPr>
        <xdr:cNvPr id="371" name="テキスト ボックス 370"/>
        <xdr:cNvSpPr txBox="1"/>
      </xdr:nvSpPr>
      <xdr:spPr>
        <a:xfrm>
          <a:off x="7594111" y="98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113491</xdr:rowOff>
    </xdr:from>
    <xdr:to>
      <xdr:col>36</xdr:col>
      <xdr:colOff>165100</xdr:colOff>
      <xdr:row>57</xdr:row>
      <xdr:rowOff>43641</xdr:rowOff>
    </xdr:to>
    <xdr:sp macro="" textlink="">
      <xdr:nvSpPr>
        <xdr:cNvPr id="372" name="楕円 371"/>
        <xdr:cNvSpPr/>
      </xdr:nvSpPr>
      <xdr:spPr>
        <a:xfrm>
          <a:off x="6921500" y="9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34768</xdr:rowOff>
    </xdr:from>
    <xdr:ext cx="534377" cy="259045"/>
    <xdr:sp macro="" textlink="">
      <xdr:nvSpPr>
        <xdr:cNvPr id="373" name="テキスト ボックス 372"/>
        <xdr:cNvSpPr txBox="1"/>
      </xdr:nvSpPr>
      <xdr:spPr>
        <a:xfrm>
          <a:off x="6705111" y="98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578</xdr:rowOff>
    </xdr:from>
    <xdr:to>
      <xdr:col>55</xdr:col>
      <xdr:colOff>0</xdr:colOff>
      <xdr:row>78</xdr:row>
      <xdr:rowOff>40735</xdr:rowOff>
    </xdr:to>
    <xdr:cxnSp macro="">
      <xdr:nvCxnSpPr>
        <xdr:cNvPr id="402" name="直線コネクタ 401"/>
        <xdr:cNvCxnSpPr/>
      </xdr:nvCxnSpPr>
      <xdr:spPr>
        <a:xfrm>
          <a:off x="9639300" y="13030778"/>
          <a:ext cx="838200" cy="3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578</xdr:rowOff>
    </xdr:from>
    <xdr:to>
      <xdr:col>50</xdr:col>
      <xdr:colOff>114300</xdr:colOff>
      <xdr:row>78</xdr:row>
      <xdr:rowOff>81902</xdr:rowOff>
    </xdr:to>
    <xdr:cxnSp macro="">
      <xdr:nvCxnSpPr>
        <xdr:cNvPr id="405" name="直線コネクタ 404"/>
        <xdr:cNvCxnSpPr/>
      </xdr:nvCxnSpPr>
      <xdr:spPr>
        <a:xfrm flipV="1">
          <a:off x="8750300" y="13030778"/>
          <a:ext cx="889000" cy="4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81902</xdr:rowOff>
    </xdr:from>
    <xdr:to>
      <xdr:col>45</xdr:col>
      <xdr:colOff>177800</xdr:colOff>
      <xdr:row>78</xdr:row>
      <xdr:rowOff>84189</xdr:rowOff>
    </xdr:to>
    <xdr:cxnSp macro="">
      <xdr:nvCxnSpPr>
        <xdr:cNvPr id="408" name="直線コネクタ 407"/>
        <xdr:cNvCxnSpPr/>
      </xdr:nvCxnSpPr>
      <xdr:spPr>
        <a:xfrm flipV="1">
          <a:off x="7861300" y="134550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161385</xdr:rowOff>
    </xdr:from>
    <xdr:to>
      <xdr:col>55</xdr:col>
      <xdr:colOff>50800</xdr:colOff>
      <xdr:row>78</xdr:row>
      <xdr:rowOff>91535</xdr:rowOff>
    </xdr:to>
    <xdr:sp macro="" textlink="">
      <xdr:nvSpPr>
        <xdr:cNvPr id="418" name="楕円 417"/>
        <xdr:cNvSpPr/>
      </xdr:nvSpPr>
      <xdr:spPr>
        <a:xfrm>
          <a:off x="10426700" y="133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139812</xdr:rowOff>
    </xdr:from>
    <xdr:ext cx="469744" cy="259045"/>
    <xdr:sp macro="" textlink="">
      <xdr:nvSpPr>
        <xdr:cNvPr id="419" name="普通建設事業費 （ うち新規整備　）該当値テキスト"/>
        <xdr:cNvSpPr txBox="1"/>
      </xdr:nvSpPr>
      <xdr:spPr>
        <a:xfrm>
          <a:off x="10528300" y="1334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121227</xdr:rowOff>
    </xdr:from>
    <xdr:to>
      <xdr:col>50</xdr:col>
      <xdr:colOff>165100</xdr:colOff>
      <xdr:row>76</xdr:row>
      <xdr:rowOff>51377</xdr:rowOff>
    </xdr:to>
    <xdr:sp macro="" textlink="">
      <xdr:nvSpPr>
        <xdr:cNvPr id="420" name="楕円 419"/>
        <xdr:cNvSpPr/>
      </xdr:nvSpPr>
      <xdr:spPr>
        <a:xfrm>
          <a:off x="9588500" y="129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67904</xdr:rowOff>
    </xdr:from>
    <xdr:ext cx="534377" cy="259045"/>
    <xdr:sp macro="" textlink="">
      <xdr:nvSpPr>
        <xdr:cNvPr id="421" name="テキスト ボックス 420"/>
        <xdr:cNvSpPr txBox="1"/>
      </xdr:nvSpPr>
      <xdr:spPr>
        <a:xfrm>
          <a:off x="9372111" y="127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31102</xdr:rowOff>
    </xdr:from>
    <xdr:to>
      <xdr:col>46</xdr:col>
      <xdr:colOff>38100</xdr:colOff>
      <xdr:row>78</xdr:row>
      <xdr:rowOff>132702</xdr:rowOff>
    </xdr:to>
    <xdr:sp macro="" textlink="">
      <xdr:nvSpPr>
        <xdr:cNvPr id="422" name="楕円 421"/>
        <xdr:cNvSpPr/>
      </xdr:nvSpPr>
      <xdr:spPr>
        <a:xfrm>
          <a:off x="8699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123829</xdr:rowOff>
    </xdr:from>
    <xdr:ext cx="469744" cy="259045"/>
    <xdr:sp macro="" textlink="">
      <xdr:nvSpPr>
        <xdr:cNvPr id="423" name="テキスト ボックス 422"/>
        <xdr:cNvSpPr txBox="1"/>
      </xdr:nvSpPr>
      <xdr:spPr>
        <a:xfrm>
          <a:off x="8515428" y="1349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33389</xdr:rowOff>
    </xdr:from>
    <xdr:to>
      <xdr:col>41</xdr:col>
      <xdr:colOff>101600</xdr:colOff>
      <xdr:row>78</xdr:row>
      <xdr:rowOff>134989</xdr:rowOff>
    </xdr:to>
    <xdr:sp macro="" textlink="">
      <xdr:nvSpPr>
        <xdr:cNvPr id="424" name="楕円 423"/>
        <xdr:cNvSpPr/>
      </xdr:nvSpPr>
      <xdr:spPr>
        <a:xfrm>
          <a:off x="78105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126116</xdr:rowOff>
    </xdr:from>
    <xdr:ext cx="469744" cy="259045"/>
    <xdr:sp macro="" textlink="">
      <xdr:nvSpPr>
        <xdr:cNvPr id="425" name="テキスト ボックス 424"/>
        <xdr:cNvSpPr txBox="1"/>
      </xdr:nvSpPr>
      <xdr:spPr>
        <a:xfrm>
          <a:off x="7626428" y="134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137891</xdr:rowOff>
    </xdr:from>
    <xdr:to>
      <xdr:col>55</xdr:col>
      <xdr:colOff>0</xdr:colOff>
      <xdr:row>98</xdr:row>
      <xdr:rowOff>10027</xdr:rowOff>
    </xdr:to>
    <xdr:cxnSp macro="">
      <xdr:nvCxnSpPr>
        <xdr:cNvPr id="454" name="直線コネクタ 453"/>
        <xdr:cNvCxnSpPr/>
      </xdr:nvCxnSpPr>
      <xdr:spPr>
        <a:xfrm flipV="1">
          <a:off x="9639300" y="16425641"/>
          <a:ext cx="838200" cy="3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10027</xdr:rowOff>
    </xdr:from>
    <xdr:to>
      <xdr:col>50</xdr:col>
      <xdr:colOff>114300</xdr:colOff>
      <xdr:row>98</xdr:row>
      <xdr:rowOff>71940</xdr:rowOff>
    </xdr:to>
    <xdr:cxnSp macro="">
      <xdr:nvCxnSpPr>
        <xdr:cNvPr id="457" name="直線コネクタ 456"/>
        <xdr:cNvCxnSpPr/>
      </xdr:nvCxnSpPr>
      <xdr:spPr>
        <a:xfrm flipV="1">
          <a:off x="8750300" y="16812127"/>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117335</xdr:rowOff>
    </xdr:from>
    <xdr:to>
      <xdr:col>45</xdr:col>
      <xdr:colOff>177800</xdr:colOff>
      <xdr:row>98</xdr:row>
      <xdr:rowOff>71940</xdr:rowOff>
    </xdr:to>
    <xdr:cxnSp macro="">
      <xdr:nvCxnSpPr>
        <xdr:cNvPr id="460" name="直線コネクタ 459"/>
        <xdr:cNvCxnSpPr/>
      </xdr:nvCxnSpPr>
      <xdr:spPr>
        <a:xfrm>
          <a:off x="7861300" y="16576535"/>
          <a:ext cx="889000" cy="2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4" name="テキスト ボックス 463"/>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87091</xdr:rowOff>
    </xdr:from>
    <xdr:to>
      <xdr:col>55</xdr:col>
      <xdr:colOff>50800</xdr:colOff>
      <xdr:row>96</xdr:row>
      <xdr:rowOff>17241</xdr:rowOff>
    </xdr:to>
    <xdr:sp macro="" textlink="">
      <xdr:nvSpPr>
        <xdr:cNvPr id="470" name="楕円 469"/>
        <xdr:cNvSpPr/>
      </xdr:nvSpPr>
      <xdr:spPr>
        <a:xfrm>
          <a:off x="10426700" y="163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109968</xdr:rowOff>
    </xdr:from>
    <xdr:ext cx="534377" cy="259045"/>
    <xdr:sp macro="" textlink="">
      <xdr:nvSpPr>
        <xdr:cNvPr id="471" name="普通建設事業費 （ うち更新整備　）該当値テキスト"/>
        <xdr:cNvSpPr txBox="1"/>
      </xdr:nvSpPr>
      <xdr:spPr>
        <a:xfrm>
          <a:off x="10528300" y="162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130677</xdr:rowOff>
    </xdr:from>
    <xdr:to>
      <xdr:col>50</xdr:col>
      <xdr:colOff>165100</xdr:colOff>
      <xdr:row>98</xdr:row>
      <xdr:rowOff>60827</xdr:rowOff>
    </xdr:to>
    <xdr:sp macro="" textlink="">
      <xdr:nvSpPr>
        <xdr:cNvPr id="472" name="楕円 471"/>
        <xdr:cNvSpPr/>
      </xdr:nvSpPr>
      <xdr:spPr>
        <a:xfrm>
          <a:off x="9588500" y="16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51954</xdr:rowOff>
    </xdr:from>
    <xdr:ext cx="534377" cy="259045"/>
    <xdr:sp macro="" textlink="">
      <xdr:nvSpPr>
        <xdr:cNvPr id="473" name="テキスト ボックス 472"/>
        <xdr:cNvSpPr txBox="1"/>
      </xdr:nvSpPr>
      <xdr:spPr>
        <a:xfrm>
          <a:off x="9372111" y="16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21140</xdr:rowOff>
    </xdr:from>
    <xdr:to>
      <xdr:col>46</xdr:col>
      <xdr:colOff>38100</xdr:colOff>
      <xdr:row>98</xdr:row>
      <xdr:rowOff>122740</xdr:rowOff>
    </xdr:to>
    <xdr:sp macro="" textlink="">
      <xdr:nvSpPr>
        <xdr:cNvPr id="474" name="楕円 473"/>
        <xdr:cNvSpPr/>
      </xdr:nvSpPr>
      <xdr:spPr>
        <a:xfrm>
          <a:off x="8699500" y="168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113867</xdr:rowOff>
    </xdr:from>
    <xdr:ext cx="469744" cy="259045"/>
    <xdr:sp macro="" textlink="">
      <xdr:nvSpPr>
        <xdr:cNvPr id="475" name="テキスト ボックス 474"/>
        <xdr:cNvSpPr txBox="1"/>
      </xdr:nvSpPr>
      <xdr:spPr>
        <a:xfrm>
          <a:off x="8515428" y="1691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66535</xdr:rowOff>
    </xdr:from>
    <xdr:to>
      <xdr:col>41</xdr:col>
      <xdr:colOff>101600</xdr:colOff>
      <xdr:row>96</xdr:row>
      <xdr:rowOff>168135</xdr:rowOff>
    </xdr:to>
    <xdr:sp macro="" textlink="">
      <xdr:nvSpPr>
        <xdr:cNvPr id="476" name="楕円 475"/>
        <xdr:cNvSpPr/>
      </xdr:nvSpPr>
      <xdr:spPr>
        <a:xfrm>
          <a:off x="7810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13212</xdr:rowOff>
    </xdr:from>
    <xdr:ext cx="534377" cy="259045"/>
    <xdr:sp macro="" textlink="">
      <xdr:nvSpPr>
        <xdr:cNvPr id="477" name="テキスト ボックス 476"/>
        <xdr:cNvSpPr txBox="1"/>
      </xdr:nvSpPr>
      <xdr:spPr>
        <a:xfrm>
          <a:off x="7594111" y="163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15227</xdr:rowOff>
    </xdr:from>
    <xdr:to>
      <xdr:col>85</xdr:col>
      <xdr:colOff>127000</xdr:colOff>
      <xdr:row>39</xdr:row>
      <xdr:rowOff>37554</xdr:rowOff>
    </xdr:to>
    <xdr:cxnSp macro="">
      <xdr:nvCxnSpPr>
        <xdr:cNvPr id="506" name="直線コネクタ 505"/>
        <xdr:cNvCxnSpPr/>
      </xdr:nvCxnSpPr>
      <xdr:spPr>
        <a:xfrm>
          <a:off x="15481300" y="6701777"/>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166751</xdr:rowOff>
    </xdr:from>
    <xdr:to>
      <xdr:col>81</xdr:col>
      <xdr:colOff>50800</xdr:colOff>
      <xdr:row>39</xdr:row>
      <xdr:rowOff>15227</xdr:rowOff>
    </xdr:to>
    <xdr:cxnSp macro="">
      <xdr:nvCxnSpPr>
        <xdr:cNvPr id="509" name="直線コネクタ 508"/>
        <xdr:cNvCxnSpPr/>
      </xdr:nvCxnSpPr>
      <xdr:spPr>
        <a:xfrm>
          <a:off x="14592300" y="6681851"/>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166751</xdr:rowOff>
    </xdr:from>
    <xdr:to>
      <xdr:col>76</xdr:col>
      <xdr:colOff>114300</xdr:colOff>
      <xdr:row>39</xdr:row>
      <xdr:rowOff>31724</xdr:rowOff>
    </xdr:to>
    <xdr:cxnSp macro="">
      <xdr:nvCxnSpPr>
        <xdr:cNvPr id="512" name="直線コネクタ 511"/>
        <xdr:cNvCxnSpPr/>
      </xdr:nvCxnSpPr>
      <xdr:spPr>
        <a:xfrm flipV="1">
          <a:off x="13703300" y="6681851"/>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4" name="テキスト ボックス 513"/>
        <xdr:cNvSpPr txBox="1"/>
      </xdr:nvSpPr>
      <xdr:spPr>
        <a:xfrm>
          <a:off x="14403017" y="67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31724</xdr:rowOff>
    </xdr:from>
    <xdr:to>
      <xdr:col>71</xdr:col>
      <xdr:colOff>177800</xdr:colOff>
      <xdr:row>39</xdr:row>
      <xdr:rowOff>44450</xdr:rowOff>
    </xdr:to>
    <xdr:cxnSp macro="">
      <xdr:nvCxnSpPr>
        <xdr:cNvPr id="515" name="直線コネクタ 514"/>
        <xdr:cNvCxnSpPr/>
      </xdr:nvCxnSpPr>
      <xdr:spPr>
        <a:xfrm flipV="1">
          <a:off x="12814300" y="6718274"/>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158204</xdr:rowOff>
    </xdr:from>
    <xdr:to>
      <xdr:col>85</xdr:col>
      <xdr:colOff>177800</xdr:colOff>
      <xdr:row>39</xdr:row>
      <xdr:rowOff>88354</xdr:rowOff>
    </xdr:to>
    <xdr:sp macro="" textlink="">
      <xdr:nvSpPr>
        <xdr:cNvPr id="525" name="楕円 524"/>
        <xdr:cNvSpPr/>
      </xdr:nvSpPr>
      <xdr:spPr>
        <a:xfrm>
          <a:off x="162687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135877</xdr:rowOff>
    </xdr:from>
    <xdr:to>
      <xdr:col>81</xdr:col>
      <xdr:colOff>101600</xdr:colOff>
      <xdr:row>39</xdr:row>
      <xdr:rowOff>66027</xdr:rowOff>
    </xdr:to>
    <xdr:sp macro="" textlink="">
      <xdr:nvSpPr>
        <xdr:cNvPr id="527" name="楕円 526"/>
        <xdr:cNvSpPr/>
      </xdr:nvSpPr>
      <xdr:spPr>
        <a:xfrm>
          <a:off x="15430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57154</xdr:rowOff>
    </xdr:from>
    <xdr:ext cx="378565" cy="259045"/>
    <xdr:sp macro="" textlink="">
      <xdr:nvSpPr>
        <xdr:cNvPr id="528" name="テキスト ボックス 527"/>
        <xdr:cNvSpPr txBox="1"/>
      </xdr:nvSpPr>
      <xdr:spPr>
        <a:xfrm>
          <a:off x="15292017" y="674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115951</xdr:rowOff>
    </xdr:from>
    <xdr:to>
      <xdr:col>76</xdr:col>
      <xdr:colOff>165100</xdr:colOff>
      <xdr:row>39</xdr:row>
      <xdr:rowOff>46101</xdr:rowOff>
    </xdr:to>
    <xdr:sp macro="" textlink="">
      <xdr:nvSpPr>
        <xdr:cNvPr id="529" name="楕円 528"/>
        <xdr:cNvSpPr/>
      </xdr:nvSpPr>
      <xdr:spPr>
        <a:xfrm>
          <a:off x="14541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62628</xdr:rowOff>
    </xdr:from>
    <xdr:ext cx="469744" cy="259045"/>
    <xdr:sp macro="" textlink="">
      <xdr:nvSpPr>
        <xdr:cNvPr id="530" name="テキスト ボックス 529"/>
        <xdr:cNvSpPr txBox="1"/>
      </xdr:nvSpPr>
      <xdr:spPr>
        <a:xfrm>
          <a:off x="14357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152374</xdr:rowOff>
    </xdr:from>
    <xdr:to>
      <xdr:col>72</xdr:col>
      <xdr:colOff>38100</xdr:colOff>
      <xdr:row>39</xdr:row>
      <xdr:rowOff>82524</xdr:rowOff>
    </xdr:to>
    <xdr:sp macro="" textlink="">
      <xdr:nvSpPr>
        <xdr:cNvPr id="531" name="楕円 530"/>
        <xdr:cNvSpPr/>
      </xdr:nvSpPr>
      <xdr:spPr>
        <a:xfrm>
          <a:off x="13652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73651</xdr:rowOff>
    </xdr:from>
    <xdr:ext cx="378565" cy="259045"/>
    <xdr:sp macro="" textlink="">
      <xdr:nvSpPr>
        <xdr:cNvPr id="532" name="テキスト ボックス 531"/>
        <xdr:cNvSpPr txBox="1"/>
      </xdr:nvSpPr>
      <xdr:spPr>
        <a:xfrm>
          <a:off x="13514017" y="676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20943</xdr:rowOff>
    </xdr:from>
    <xdr:to>
      <xdr:col>85</xdr:col>
      <xdr:colOff>127000</xdr:colOff>
      <xdr:row>77</xdr:row>
      <xdr:rowOff>34136</xdr:rowOff>
    </xdr:to>
    <xdr:cxnSp macro="">
      <xdr:nvCxnSpPr>
        <xdr:cNvPr id="614" name="直線コネクタ 613"/>
        <xdr:cNvCxnSpPr/>
      </xdr:nvCxnSpPr>
      <xdr:spPr>
        <a:xfrm flipV="1">
          <a:off x="15481300" y="13222593"/>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21955</xdr:rowOff>
    </xdr:from>
    <xdr:to>
      <xdr:col>81</xdr:col>
      <xdr:colOff>50800</xdr:colOff>
      <xdr:row>77</xdr:row>
      <xdr:rowOff>34136</xdr:rowOff>
    </xdr:to>
    <xdr:cxnSp macro="">
      <xdr:nvCxnSpPr>
        <xdr:cNvPr id="617" name="直線コネクタ 616"/>
        <xdr:cNvCxnSpPr/>
      </xdr:nvCxnSpPr>
      <xdr:spPr>
        <a:xfrm>
          <a:off x="14592300" y="13223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154608</xdr:rowOff>
    </xdr:from>
    <xdr:to>
      <xdr:col>76</xdr:col>
      <xdr:colOff>114300</xdr:colOff>
      <xdr:row>77</xdr:row>
      <xdr:rowOff>21955</xdr:rowOff>
    </xdr:to>
    <xdr:cxnSp macro="">
      <xdr:nvCxnSpPr>
        <xdr:cNvPr id="620" name="直線コネクタ 619"/>
        <xdr:cNvCxnSpPr/>
      </xdr:nvCxnSpPr>
      <xdr:spPr>
        <a:xfrm>
          <a:off x="13703300" y="13184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138100</xdr:rowOff>
    </xdr:from>
    <xdr:to>
      <xdr:col>71</xdr:col>
      <xdr:colOff>177800</xdr:colOff>
      <xdr:row>76</xdr:row>
      <xdr:rowOff>154608</xdr:rowOff>
    </xdr:to>
    <xdr:cxnSp macro="">
      <xdr:nvCxnSpPr>
        <xdr:cNvPr id="623" name="直線コネクタ 622"/>
        <xdr:cNvCxnSpPr/>
      </xdr:nvCxnSpPr>
      <xdr:spPr>
        <a:xfrm>
          <a:off x="12814300" y="13168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141593</xdr:rowOff>
    </xdr:from>
    <xdr:to>
      <xdr:col>85</xdr:col>
      <xdr:colOff>177800</xdr:colOff>
      <xdr:row>77</xdr:row>
      <xdr:rowOff>71743</xdr:rowOff>
    </xdr:to>
    <xdr:sp macro="" textlink="">
      <xdr:nvSpPr>
        <xdr:cNvPr id="633" name="楕円 632"/>
        <xdr:cNvSpPr/>
      </xdr:nvSpPr>
      <xdr:spPr>
        <a:xfrm>
          <a:off x="162687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120020</xdr:rowOff>
    </xdr:from>
    <xdr:ext cx="534377" cy="259045"/>
    <xdr:sp macro="" textlink="">
      <xdr:nvSpPr>
        <xdr:cNvPr id="634" name="公債費該当値テキスト"/>
        <xdr:cNvSpPr txBox="1"/>
      </xdr:nvSpPr>
      <xdr:spPr>
        <a:xfrm>
          <a:off x="16370300"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154786</xdr:rowOff>
    </xdr:from>
    <xdr:to>
      <xdr:col>81</xdr:col>
      <xdr:colOff>101600</xdr:colOff>
      <xdr:row>77</xdr:row>
      <xdr:rowOff>84936</xdr:rowOff>
    </xdr:to>
    <xdr:sp macro="" textlink="">
      <xdr:nvSpPr>
        <xdr:cNvPr id="635" name="楕円 634"/>
        <xdr:cNvSpPr/>
      </xdr:nvSpPr>
      <xdr:spPr>
        <a:xfrm>
          <a:off x="154305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76063</xdr:rowOff>
    </xdr:from>
    <xdr:ext cx="534377" cy="259045"/>
    <xdr:sp macro="" textlink="">
      <xdr:nvSpPr>
        <xdr:cNvPr id="636" name="テキスト ボックス 635"/>
        <xdr:cNvSpPr txBox="1"/>
      </xdr:nvSpPr>
      <xdr:spPr>
        <a:xfrm>
          <a:off x="15214111" y="13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142605</xdr:rowOff>
    </xdr:from>
    <xdr:to>
      <xdr:col>76</xdr:col>
      <xdr:colOff>165100</xdr:colOff>
      <xdr:row>77</xdr:row>
      <xdr:rowOff>72755</xdr:rowOff>
    </xdr:to>
    <xdr:sp macro="" textlink="">
      <xdr:nvSpPr>
        <xdr:cNvPr id="637" name="楕円 636"/>
        <xdr:cNvSpPr/>
      </xdr:nvSpPr>
      <xdr:spPr>
        <a:xfrm>
          <a:off x="145415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63882</xdr:rowOff>
    </xdr:from>
    <xdr:ext cx="534377" cy="259045"/>
    <xdr:sp macro="" textlink="">
      <xdr:nvSpPr>
        <xdr:cNvPr id="638" name="テキスト ボックス 637"/>
        <xdr:cNvSpPr txBox="1"/>
      </xdr:nvSpPr>
      <xdr:spPr>
        <a:xfrm>
          <a:off x="14325111" y="13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103808</xdr:rowOff>
    </xdr:from>
    <xdr:to>
      <xdr:col>72</xdr:col>
      <xdr:colOff>38100</xdr:colOff>
      <xdr:row>77</xdr:row>
      <xdr:rowOff>33958</xdr:rowOff>
    </xdr:to>
    <xdr:sp macro="" textlink="">
      <xdr:nvSpPr>
        <xdr:cNvPr id="639" name="楕円 638"/>
        <xdr:cNvSpPr/>
      </xdr:nvSpPr>
      <xdr:spPr>
        <a:xfrm>
          <a:off x="13652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25085</xdr:rowOff>
    </xdr:from>
    <xdr:ext cx="534377" cy="259045"/>
    <xdr:sp macro="" textlink="">
      <xdr:nvSpPr>
        <xdr:cNvPr id="640" name="テキスト ボックス 639"/>
        <xdr:cNvSpPr txBox="1"/>
      </xdr:nvSpPr>
      <xdr:spPr>
        <a:xfrm>
          <a:off x="13436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87300</xdr:rowOff>
    </xdr:from>
    <xdr:to>
      <xdr:col>67</xdr:col>
      <xdr:colOff>101600</xdr:colOff>
      <xdr:row>77</xdr:row>
      <xdr:rowOff>17450</xdr:rowOff>
    </xdr:to>
    <xdr:sp macro="" textlink="">
      <xdr:nvSpPr>
        <xdr:cNvPr id="641" name="楕円 640"/>
        <xdr:cNvSpPr/>
      </xdr:nvSpPr>
      <xdr:spPr>
        <a:xfrm>
          <a:off x="12763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8577</xdr:rowOff>
    </xdr:from>
    <xdr:ext cx="534377" cy="259045"/>
    <xdr:sp macro="" textlink="">
      <xdr:nvSpPr>
        <xdr:cNvPr id="642" name="テキスト ボックス 641"/>
        <xdr:cNvSpPr txBox="1"/>
      </xdr:nvSpPr>
      <xdr:spPr>
        <a:xfrm>
          <a:off x="12547111" y="132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166887</xdr:rowOff>
    </xdr:from>
    <xdr:to>
      <xdr:col>85</xdr:col>
      <xdr:colOff>127000</xdr:colOff>
      <xdr:row>98</xdr:row>
      <xdr:rowOff>166855</xdr:rowOff>
    </xdr:to>
    <xdr:cxnSp macro="">
      <xdr:nvCxnSpPr>
        <xdr:cNvPr id="673" name="直線コネクタ 672"/>
        <xdr:cNvCxnSpPr/>
      </xdr:nvCxnSpPr>
      <xdr:spPr>
        <a:xfrm flipV="1">
          <a:off x="15481300" y="15768837"/>
          <a:ext cx="838200" cy="120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25955</xdr:rowOff>
    </xdr:from>
    <xdr:to>
      <xdr:col>81</xdr:col>
      <xdr:colOff>50800</xdr:colOff>
      <xdr:row>98</xdr:row>
      <xdr:rowOff>166855</xdr:rowOff>
    </xdr:to>
    <xdr:cxnSp macro="">
      <xdr:nvCxnSpPr>
        <xdr:cNvPr id="676" name="直線コネクタ 675"/>
        <xdr:cNvCxnSpPr/>
      </xdr:nvCxnSpPr>
      <xdr:spPr>
        <a:xfrm>
          <a:off x="14592300" y="16142255"/>
          <a:ext cx="889000" cy="8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25955</xdr:rowOff>
    </xdr:from>
    <xdr:to>
      <xdr:col>76</xdr:col>
      <xdr:colOff>114300</xdr:colOff>
      <xdr:row>99</xdr:row>
      <xdr:rowOff>82435</xdr:rowOff>
    </xdr:to>
    <xdr:cxnSp macro="">
      <xdr:nvCxnSpPr>
        <xdr:cNvPr id="679" name="直線コネクタ 678"/>
        <xdr:cNvCxnSpPr/>
      </xdr:nvCxnSpPr>
      <xdr:spPr>
        <a:xfrm flipV="1">
          <a:off x="13703300" y="16142255"/>
          <a:ext cx="889000" cy="9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46219</xdr:rowOff>
    </xdr:from>
    <xdr:to>
      <xdr:col>71</xdr:col>
      <xdr:colOff>177800</xdr:colOff>
      <xdr:row>99</xdr:row>
      <xdr:rowOff>82435</xdr:rowOff>
    </xdr:to>
    <xdr:cxnSp macro="">
      <xdr:nvCxnSpPr>
        <xdr:cNvPr id="682" name="直線コネクタ 681"/>
        <xdr:cNvCxnSpPr/>
      </xdr:nvCxnSpPr>
      <xdr:spPr>
        <a:xfrm>
          <a:off x="12814300" y="1701976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116087</xdr:rowOff>
    </xdr:from>
    <xdr:to>
      <xdr:col>85</xdr:col>
      <xdr:colOff>177800</xdr:colOff>
      <xdr:row>92</xdr:row>
      <xdr:rowOff>46237</xdr:rowOff>
    </xdr:to>
    <xdr:sp macro="" textlink="">
      <xdr:nvSpPr>
        <xdr:cNvPr id="692" name="楕円 691"/>
        <xdr:cNvSpPr/>
      </xdr:nvSpPr>
      <xdr:spPr>
        <a:xfrm>
          <a:off x="16268700" y="1571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138964</xdr:rowOff>
    </xdr:from>
    <xdr:ext cx="534377" cy="259045"/>
    <xdr:sp macro="" textlink="">
      <xdr:nvSpPr>
        <xdr:cNvPr id="693" name="積立金該当値テキスト"/>
        <xdr:cNvSpPr txBox="1"/>
      </xdr:nvSpPr>
      <xdr:spPr>
        <a:xfrm>
          <a:off x="16370300" y="155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116055</xdr:rowOff>
    </xdr:from>
    <xdr:to>
      <xdr:col>81</xdr:col>
      <xdr:colOff>101600</xdr:colOff>
      <xdr:row>99</xdr:row>
      <xdr:rowOff>46205</xdr:rowOff>
    </xdr:to>
    <xdr:sp macro="" textlink="">
      <xdr:nvSpPr>
        <xdr:cNvPr id="694" name="楕円 693"/>
        <xdr:cNvSpPr/>
      </xdr:nvSpPr>
      <xdr:spPr>
        <a:xfrm>
          <a:off x="15430500" y="169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37332</xdr:rowOff>
    </xdr:from>
    <xdr:ext cx="469744" cy="259045"/>
    <xdr:sp macro="" textlink="">
      <xdr:nvSpPr>
        <xdr:cNvPr id="695" name="テキスト ボックス 694"/>
        <xdr:cNvSpPr txBox="1"/>
      </xdr:nvSpPr>
      <xdr:spPr>
        <a:xfrm>
          <a:off x="15246428" y="1701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146605</xdr:rowOff>
    </xdr:from>
    <xdr:to>
      <xdr:col>76</xdr:col>
      <xdr:colOff>165100</xdr:colOff>
      <xdr:row>94</xdr:row>
      <xdr:rowOff>76755</xdr:rowOff>
    </xdr:to>
    <xdr:sp macro="" textlink="">
      <xdr:nvSpPr>
        <xdr:cNvPr id="696" name="楕円 695"/>
        <xdr:cNvSpPr/>
      </xdr:nvSpPr>
      <xdr:spPr>
        <a:xfrm>
          <a:off x="14541500" y="160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93282</xdr:rowOff>
    </xdr:from>
    <xdr:ext cx="534377" cy="259045"/>
    <xdr:sp macro="" textlink="">
      <xdr:nvSpPr>
        <xdr:cNvPr id="697" name="テキスト ボックス 696"/>
        <xdr:cNvSpPr txBox="1"/>
      </xdr:nvSpPr>
      <xdr:spPr>
        <a:xfrm>
          <a:off x="14325111" y="158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31635</xdr:rowOff>
    </xdr:from>
    <xdr:to>
      <xdr:col>72</xdr:col>
      <xdr:colOff>38100</xdr:colOff>
      <xdr:row>99</xdr:row>
      <xdr:rowOff>133235</xdr:rowOff>
    </xdr:to>
    <xdr:sp macro="" textlink="">
      <xdr:nvSpPr>
        <xdr:cNvPr id="698" name="楕円 697"/>
        <xdr:cNvSpPr/>
      </xdr:nvSpPr>
      <xdr:spPr>
        <a:xfrm>
          <a:off x="13652500" y="170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124362</xdr:rowOff>
    </xdr:from>
    <xdr:ext cx="469744" cy="259045"/>
    <xdr:sp macro="" textlink="">
      <xdr:nvSpPr>
        <xdr:cNvPr id="699" name="テキスト ボックス 698"/>
        <xdr:cNvSpPr txBox="1"/>
      </xdr:nvSpPr>
      <xdr:spPr>
        <a:xfrm>
          <a:off x="13468428" y="1709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166869</xdr:rowOff>
    </xdr:from>
    <xdr:to>
      <xdr:col>67</xdr:col>
      <xdr:colOff>101600</xdr:colOff>
      <xdr:row>99</xdr:row>
      <xdr:rowOff>97019</xdr:rowOff>
    </xdr:to>
    <xdr:sp macro="" textlink="">
      <xdr:nvSpPr>
        <xdr:cNvPr id="700" name="楕円 699"/>
        <xdr:cNvSpPr/>
      </xdr:nvSpPr>
      <xdr:spPr>
        <a:xfrm>
          <a:off x="12763500" y="169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88146</xdr:rowOff>
    </xdr:from>
    <xdr:ext cx="469744" cy="259045"/>
    <xdr:sp macro="" textlink="">
      <xdr:nvSpPr>
        <xdr:cNvPr id="701" name="テキスト ボックス 700"/>
        <xdr:cNvSpPr txBox="1"/>
      </xdr:nvSpPr>
      <xdr:spPr>
        <a:xfrm>
          <a:off x="12579428" y="1706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71654</xdr:rowOff>
    </xdr:from>
    <xdr:to>
      <xdr:col>116</xdr:col>
      <xdr:colOff>63500</xdr:colOff>
      <xdr:row>38</xdr:row>
      <xdr:rowOff>85369</xdr:rowOff>
    </xdr:to>
    <xdr:cxnSp macro="">
      <xdr:nvCxnSpPr>
        <xdr:cNvPr id="730" name="直線コネクタ 729"/>
        <xdr:cNvCxnSpPr/>
      </xdr:nvCxnSpPr>
      <xdr:spPr>
        <a:xfrm flipV="1">
          <a:off x="21323300" y="658675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85369</xdr:rowOff>
    </xdr:from>
    <xdr:to>
      <xdr:col>111</xdr:col>
      <xdr:colOff>177800</xdr:colOff>
      <xdr:row>38</xdr:row>
      <xdr:rowOff>113944</xdr:rowOff>
    </xdr:to>
    <xdr:cxnSp macro="">
      <xdr:nvCxnSpPr>
        <xdr:cNvPr id="733" name="直線コネクタ 732"/>
        <xdr:cNvCxnSpPr/>
      </xdr:nvCxnSpPr>
      <xdr:spPr>
        <a:xfrm flipV="1">
          <a:off x="20434300" y="660046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14597</xdr:rowOff>
    </xdr:from>
    <xdr:ext cx="378565" cy="259045"/>
    <xdr:sp macro="" textlink="">
      <xdr:nvSpPr>
        <xdr:cNvPr id="735" name="テキスト ボックス 734"/>
        <xdr:cNvSpPr txBox="1"/>
      </xdr:nvSpPr>
      <xdr:spPr>
        <a:xfrm>
          <a:off x="21134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96875</xdr:rowOff>
    </xdr:from>
    <xdr:to>
      <xdr:col>107</xdr:col>
      <xdr:colOff>50800</xdr:colOff>
      <xdr:row>38</xdr:row>
      <xdr:rowOff>113944</xdr:rowOff>
    </xdr:to>
    <xdr:cxnSp macro="">
      <xdr:nvCxnSpPr>
        <xdr:cNvPr id="736" name="直線コネクタ 735"/>
        <xdr:cNvCxnSpPr/>
      </xdr:nvCxnSpPr>
      <xdr:spPr>
        <a:xfrm>
          <a:off x="19545300" y="6611975"/>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96875</xdr:rowOff>
    </xdr:from>
    <xdr:to>
      <xdr:col>102</xdr:col>
      <xdr:colOff>114300</xdr:colOff>
      <xdr:row>38</xdr:row>
      <xdr:rowOff>121717</xdr:rowOff>
    </xdr:to>
    <xdr:cxnSp macro="">
      <xdr:nvCxnSpPr>
        <xdr:cNvPr id="739" name="直線コネクタ 738"/>
        <xdr:cNvCxnSpPr/>
      </xdr:nvCxnSpPr>
      <xdr:spPr>
        <a:xfrm flipV="1">
          <a:off x="18656300" y="6611975"/>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20311</xdr:rowOff>
    </xdr:from>
    <xdr:ext cx="378565" cy="259045"/>
    <xdr:sp macro="" textlink="">
      <xdr:nvSpPr>
        <xdr:cNvPr id="741" name="テキスト ボックス 740"/>
        <xdr:cNvSpPr txBox="1"/>
      </xdr:nvSpPr>
      <xdr:spPr>
        <a:xfrm>
          <a:off x="19356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37381</xdr:rowOff>
    </xdr:from>
    <xdr:ext cx="378565" cy="259045"/>
    <xdr:sp macro="" textlink="">
      <xdr:nvSpPr>
        <xdr:cNvPr id="743" name="テキスト ボックス 742"/>
        <xdr:cNvSpPr txBox="1"/>
      </xdr:nvSpPr>
      <xdr:spPr>
        <a:xfrm>
          <a:off x="18467017" y="67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20854</xdr:rowOff>
    </xdr:from>
    <xdr:to>
      <xdr:col>116</xdr:col>
      <xdr:colOff>114300</xdr:colOff>
      <xdr:row>38</xdr:row>
      <xdr:rowOff>122454</xdr:rowOff>
    </xdr:to>
    <xdr:sp macro="" textlink="">
      <xdr:nvSpPr>
        <xdr:cNvPr id="749" name="楕円 748"/>
        <xdr:cNvSpPr/>
      </xdr:nvSpPr>
      <xdr:spPr>
        <a:xfrm>
          <a:off x="221107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43730</xdr:rowOff>
    </xdr:from>
    <xdr:ext cx="469744" cy="259045"/>
    <xdr:sp macro="" textlink="">
      <xdr:nvSpPr>
        <xdr:cNvPr id="750" name="投資及び出資金該当値テキスト"/>
        <xdr:cNvSpPr txBox="1"/>
      </xdr:nvSpPr>
      <xdr:spPr>
        <a:xfrm>
          <a:off x="22212300" y="63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34569</xdr:rowOff>
    </xdr:from>
    <xdr:to>
      <xdr:col>112</xdr:col>
      <xdr:colOff>38100</xdr:colOff>
      <xdr:row>38</xdr:row>
      <xdr:rowOff>136169</xdr:rowOff>
    </xdr:to>
    <xdr:sp macro="" textlink="">
      <xdr:nvSpPr>
        <xdr:cNvPr id="751" name="楕円 750"/>
        <xdr:cNvSpPr/>
      </xdr:nvSpPr>
      <xdr:spPr>
        <a:xfrm>
          <a:off x="21272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152696</xdr:rowOff>
    </xdr:from>
    <xdr:ext cx="469744" cy="259045"/>
    <xdr:sp macro="" textlink="">
      <xdr:nvSpPr>
        <xdr:cNvPr id="752" name="テキスト ボックス 751"/>
        <xdr:cNvSpPr txBox="1"/>
      </xdr:nvSpPr>
      <xdr:spPr>
        <a:xfrm>
          <a:off x="21088428" y="63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63144</xdr:rowOff>
    </xdr:from>
    <xdr:to>
      <xdr:col>107</xdr:col>
      <xdr:colOff>101600</xdr:colOff>
      <xdr:row>38</xdr:row>
      <xdr:rowOff>164744</xdr:rowOff>
    </xdr:to>
    <xdr:sp macro="" textlink="">
      <xdr:nvSpPr>
        <xdr:cNvPr id="753" name="楕円 752"/>
        <xdr:cNvSpPr/>
      </xdr:nvSpPr>
      <xdr:spPr>
        <a:xfrm>
          <a:off x="20383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9821</xdr:rowOff>
    </xdr:from>
    <xdr:ext cx="469744" cy="259045"/>
    <xdr:sp macro="" textlink="">
      <xdr:nvSpPr>
        <xdr:cNvPr id="754" name="テキスト ボックス 753"/>
        <xdr:cNvSpPr txBox="1"/>
      </xdr:nvSpPr>
      <xdr:spPr>
        <a:xfrm>
          <a:off x="20199428" y="63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46075</xdr:rowOff>
    </xdr:from>
    <xdr:to>
      <xdr:col>102</xdr:col>
      <xdr:colOff>165100</xdr:colOff>
      <xdr:row>38</xdr:row>
      <xdr:rowOff>147675</xdr:rowOff>
    </xdr:to>
    <xdr:sp macro="" textlink="">
      <xdr:nvSpPr>
        <xdr:cNvPr id="755" name="楕円 754"/>
        <xdr:cNvSpPr/>
      </xdr:nvSpPr>
      <xdr:spPr>
        <a:xfrm>
          <a:off x="194945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164202</xdr:rowOff>
    </xdr:from>
    <xdr:ext cx="469744" cy="259045"/>
    <xdr:sp macro="" textlink="">
      <xdr:nvSpPr>
        <xdr:cNvPr id="756" name="テキスト ボックス 755"/>
        <xdr:cNvSpPr txBox="1"/>
      </xdr:nvSpPr>
      <xdr:spPr>
        <a:xfrm>
          <a:off x="19310428" y="63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70917</xdr:rowOff>
    </xdr:from>
    <xdr:to>
      <xdr:col>98</xdr:col>
      <xdr:colOff>38100</xdr:colOff>
      <xdr:row>39</xdr:row>
      <xdr:rowOff>1067</xdr:rowOff>
    </xdr:to>
    <xdr:sp macro="" textlink="">
      <xdr:nvSpPr>
        <xdr:cNvPr id="757" name="楕円 756"/>
        <xdr:cNvSpPr/>
      </xdr:nvSpPr>
      <xdr:spPr>
        <a:xfrm>
          <a:off x="186055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17594</xdr:rowOff>
    </xdr:from>
    <xdr:ext cx="469744" cy="259045"/>
    <xdr:sp macro="" textlink="">
      <xdr:nvSpPr>
        <xdr:cNvPr id="758" name="テキスト ボックス 757"/>
        <xdr:cNvSpPr txBox="1"/>
      </xdr:nvSpPr>
      <xdr:spPr>
        <a:xfrm>
          <a:off x="18421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18484</xdr:rowOff>
    </xdr:from>
    <xdr:to>
      <xdr:col>116</xdr:col>
      <xdr:colOff>63500</xdr:colOff>
      <xdr:row>76</xdr:row>
      <xdr:rowOff>42945</xdr:rowOff>
    </xdr:to>
    <xdr:cxnSp macro="">
      <xdr:nvCxnSpPr>
        <xdr:cNvPr id="847" name="直線コネクタ 846"/>
        <xdr:cNvCxnSpPr/>
      </xdr:nvCxnSpPr>
      <xdr:spPr>
        <a:xfrm flipV="1">
          <a:off x="21323300" y="13048684"/>
          <a:ext cx="8382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162350</xdr:rowOff>
    </xdr:from>
    <xdr:to>
      <xdr:col>111</xdr:col>
      <xdr:colOff>177800</xdr:colOff>
      <xdr:row>76</xdr:row>
      <xdr:rowOff>42945</xdr:rowOff>
    </xdr:to>
    <xdr:cxnSp macro="">
      <xdr:nvCxnSpPr>
        <xdr:cNvPr id="850" name="直線コネクタ 849"/>
        <xdr:cNvCxnSpPr/>
      </xdr:nvCxnSpPr>
      <xdr:spPr>
        <a:xfrm>
          <a:off x="20434300" y="1302110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162350</xdr:rowOff>
    </xdr:from>
    <xdr:to>
      <xdr:col>107</xdr:col>
      <xdr:colOff>50800</xdr:colOff>
      <xdr:row>76</xdr:row>
      <xdr:rowOff>49440</xdr:rowOff>
    </xdr:to>
    <xdr:cxnSp macro="">
      <xdr:nvCxnSpPr>
        <xdr:cNvPr id="853" name="直線コネクタ 852"/>
        <xdr:cNvCxnSpPr/>
      </xdr:nvCxnSpPr>
      <xdr:spPr>
        <a:xfrm flipV="1">
          <a:off x="19545300" y="13021100"/>
          <a:ext cx="8890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49440</xdr:rowOff>
    </xdr:from>
    <xdr:to>
      <xdr:col>102</xdr:col>
      <xdr:colOff>114300</xdr:colOff>
      <xdr:row>76</xdr:row>
      <xdr:rowOff>104972</xdr:rowOff>
    </xdr:to>
    <xdr:cxnSp macro="">
      <xdr:nvCxnSpPr>
        <xdr:cNvPr id="856" name="直線コネクタ 855"/>
        <xdr:cNvCxnSpPr/>
      </xdr:nvCxnSpPr>
      <xdr:spPr>
        <a:xfrm flipV="1">
          <a:off x="18656300" y="13079640"/>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8" name="テキスト ボックス 857"/>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60" name="テキスト ボックス 859"/>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139135</xdr:rowOff>
    </xdr:from>
    <xdr:to>
      <xdr:col>116</xdr:col>
      <xdr:colOff>114300</xdr:colOff>
      <xdr:row>76</xdr:row>
      <xdr:rowOff>69286</xdr:rowOff>
    </xdr:to>
    <xdr:sp macro="" textlink="">
      <xdr:nvSpPr>
        <xdr:cNvPr id="866" name="楕円 865"/>
        <xdr:cNvSpPr/>
      </xdr:nvSpPr>
      <xdr:spPr>
        <a:xfrm>
          <a:off x="221107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162012</xdr:rowOff>
    </xdr:from>
    <xdr:ext cx="534377" cy="259045"/>
    <xdr:sp macro="" textlink="">
      <xdr:nvSpPr>
        <xdr:cNvPr id="867" name="繰出金該当値テキスト"/>
        <xdr:cNvSpPr txBox="1"/>
      </xdr:nvSpPr>
      <xdr:spPr>
        <a:xfrm>
          <a:off x="22212300" y="128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163595</xdr:rowOff>
    </xdr:from>
    <xdr:to>
      <xdr:col>112</xdr:col>
      <xdr:colOff>38100</xdr:colOff>
      <xdr:row>76</xdr:row>
      <xdr:rowOff>93745</xdr:rowOff>
    </xdr:to>
    <xdr:sp macro="" textlink="">
      <xdr:nvSpPr>
        <xdr:cNvPr id="868" name="楕円 867"/>
        <xdr:cNvSpPr/>
      </xdr:nvSpPr>
      <xdr:spPr>
        <a:xfrm>
          <a:off x="21272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110272</xdr:rowOff>
    </xdr:from>
    <xdr:ext cx="534377" cy="259045"/>
    <xdr:sp macro="" textlink="">
      <xdr:nvSpPr>
        <xdr:cNvPr id="869" name="テキスト ボックス 868"/>
        <xdr:cNvSpPr txBox="1"/>
      </xdr:nvSpPr>
      <xdr:spPr>
        <a:xfrm>
          <a:off x="21056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111551</xdr:rowOff>
    </xdr:from>
    <xdr:to>
      <xdr:col>107</xdr:col>
      <xdr:colOff>101600</xdr:colOff>
      <xdr:row>76</xdr:row>
      <xdr:rowOff>41700</xdr:rowOff>
    </xdr:to>
    <xdr:sp macro="" textlink="">
      <xdr:nvSpPr>
        <xdr:cNvPr id="870" name="楕円 869"/>
        <xdr:cNvSpPr/>
      </xdr:nvSpPr>
      <xdr:spPr>
        <a:xfrm>
          <a:off x="20383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58228</xdr:rowOff>
    </xdr:from>
    <xdr:ext cx="534377" cy="259045"/>
    <xdr:sp macro="" textlink="">
      <xdr:nvSpPr>
        <xdr:cNvPr id="871" name="テキスト ボックス 870"/>
        <xdr:cNvSpPr txBox="1"/>
      </xdr:nvSpPr>
      <xdr:spPr>
        <a:xfrm>
          <a:off x="20167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170090</xdr:rowOff>
    </xdr:from>
    <xdr:to>
      <xdr:col>102</xdr:col>
      <xdr:colOff>165100</xdr:colOff>
      <xdr:row>76</xdr:row>
      <xdr:rowOff>100240</xdr:rowOff>
    </xdr:to>
    <xdr:sp macro="" textlink="">
      <xdr:nvSpPr>
        <xdr:cNvPr id="872" name="楕円 871"/>
        <xdr:cNvSpPr/>
      </xdr:nvSpPr>
      <xdr:spPr>
        <a:xfrm>
          <a:off x="19494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116768</xdr:rowOff>
    </xdr:from>
    <xdr:ext cx="534377" cy="259045"/>
    <xdr:sp macro="" textlink="">
      <xdr:nvSpPr>
        <xdr:cNvPr id="873" name="テキスト ボックス 872"/>
        <xdr:cNvSpPr txBox="1"/>
      </xdr:nvSpPr>
      <xdr:spPr>
        <a:xfrm>
          <a:off x="19278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54172</xdr:rowOff>
    </xdr:from>
    <xdr:to>
      <xdr:col>98</xdr:col>
      <xdr:colOff>38100</xdr:colOff>
      <xdr:row>76</xdr:row>
      <xdr:rowOff>155772</xdr:rowOff>
    </xdr:to>
    <xdr:sp macro="" textlink="">
      <xdr:nvSpPr>
        <xdr:cNvPr id="874" name="楕円 873"/>
        <xdr:cNvSpPr/>
      </xdr:nvSpPr>
      <xdr:spPr>
        <a:xfrm>
          <a:off x="18605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849</xdr:rowOff>
    </xdr:from>
    <xdr:ext cx="534377" cy="259045"/>
    <xdr:sp macro="" textlink="">
      <xdr:nvSpPr>
        <xdr:cNvPr id="875" name="テキスト ボックス 874"/>
        <xdr:cNvSpPr txBox="1"/>
      </xdr:nvSpPr>
      <xdr:spPr>
        <a:xfrm>
          <a:off x="18389111" y="128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全国平均、県平均、類似団体平均のいずれも上回る結果となっている項目が４項目ある。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は、水道事業会計への出資によるもので、上水道普及率向上の施策推進のため、一般会計からその事業費用等を補てんしている。同様に、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下水道事業特別会計へ下水道水洗化率向上や雨水排除、浸水対策施策推進のため、一般会計から事業費用を補てんしていることによる。上水道や下水道事業会計は公営企業会計であるため、本来、その事業費用は各使用料で主にまかなわれるべきものである。各インフラ状況が整い次第、各使用料の値上げを検討していくこととな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は、小中学校における空調設備整備事業の実施等により、他団体を上回る結果となっている。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上昇は、法人税収の増収分を、後年度負担に備えて財政調整基金、町債管理基金へと積み増しするとともに、公共施設等の計画的な整備、更新、改修、維持修繕、除却等に要する経費の財源に充てるための基金として公共施設等総合管理基金を新設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58166</xdr:rowOff>
    </xdr:from>
    <xdr:to>
      <xdr:col>24</xdr:col>
      <xdr:colOff>63500</xdr:colOff>
      <xdr:row>35</xdr:row>
      <xdr:rowOff>79502</xdr:rowOff>
    </xdr:to>
    <xdr:cxnSp macro="">
      <xdr:nvCxnSpPr>
        <xdr:cNvPr id="61" name="直線コネクタ 60"/>
        <xdr:cNvCxnSpPr/>
      </xdr:nvCxnSpPr>
      <xdr:spPr>
        <a:xfrm flipV="1">
          <a:off x="3797300" y="6058916"/>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100838</xdr:rowOff>
    </xdr:from>
    <xdr:to>
      <xdr:col>19</xdr:col>
      <xdr:colOff>177800</xdr:colOff>
      <xdr:row>35</xdr:row>
      <xdr:rowOff>79502</xdr:rowOff>
    </xdr:to>
    <xdr:cxnSp macro="">
      <xdr:nvCxnSpPr>
        <xdr:cNvPr id="64" name="直線コネクタ 63"/>
        <xdr:cNvCxnSpPr/>
      </xdr:nvCxnSpPr>
      <xdr:spPr>
        <a:xfrm>
          <a:off x="2908300" y="5930138"/>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100838</xdr:rowOff>
    </xdr:from>
    <xdr:to>
      <xdr:col>15</xdr:col>
      <xdr:colOff>50800</xdr:colOff>
      <xdr:row>34</xdr:row>
      <xdr:rowOff>122936</xdr:rowOff>
    </xdr:to>
    <xdr:cxnSp macro="">
      <xdr:nvCxnSpPr>
        <xdr:cNvPr id="67" name="直線コネクタ 66"/>
        <xdr:cNvCxnSpPr/>
      </xdr:nvCxnSpPr>
      <xdr:spPr>
        <a:xfrm flipV="1">
          <a:off x="2019300" y="593013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122936</xdr:rowOff>
    </xdr:from>
    <xdr:to>
      <xdr:col>10</xdr:col>
      <xdr:colOff>114300</xdr:colOff>
      <xdr:row>34</xdr:row>
      <xdr:rowOff>162941</xdr:rowOff>
    </xdr:to>
    <xdr:cxnSp macro="">
      <xdr:nvCxnSpPr>
        <xdr:cNvPr id="70" name="直線コネクタ 69"/>
        <xdr:cNvCxnSpPr/>
      </xdr:nvCxnSpPr>
      <xdr:spPr>
        <a:xfrm flipV="1">
          <a:off x="1130300" y="595223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xdr:rowOff>
    </xdr:from>
    <xdr:to>
      <xdr:col>24</xdr:col>
      <xdr:colOff>114300</xdr:colOff>
      <xdr:row>35</xdr:row>
      <xdr:rowOff>108966</xdr:rowOff>
    </xdr:to>
    <xdr:sp macro="" textlink="">
      <xdr:nvSpPr>
        <xdr:cNvPr id="80" name="楕円 79"/>
        <xdr:cNvSpPr/>
      </xdr:nvSpPr>
      <xdr:spPr>
        <a:xfrm>
          <a:off x="45847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157243</xdr:rowOff>
    </xdr:from>
    <xdr:ext cx="469744" cy="259045"/>
    <xdr:sp macro="" textlink="">
      <xdr:nvSpPr>
        <xdr:cNvPr id="81" name="議会費該当値テキスト"/>
        <xdr:cNvSpPr txBox="1"/>
      </xdr:nvSpPr>
      <xdr:spPr>
        <a:xfrm>
          <a:off x="4686300"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28702</xdr:rowOff>
    </xdr:from>
    <xdr:to>
      <xdr:col>20</xdr:col>
      <xdr:colOff>38100</xdr:colOff>
      <xdr:row>35</xdr:row>
      <xdr:rowOff>130302</xdr:rowOff>
    </xdr:to>
    <xdr:sp macro="" textlink="">
      <xdr:nvSpPr>
        <xdr:cNvPr id="82" name="楕円 81"/>
        <xdr:cNvSpPr/>
      </xdr:nvSpPr>
      <xdr:spPr>
        <a:xfrm>
          <a:off x="3746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121429</xdr:rowOff>
    </xdr:from>
    <xdr:ext cx="469744" cy="259045"/>
    <xdr:sp macro="" textlink="">
      <xdr:nvSpPr>
        <xdr:cNvPr id="83" name="テキスト ボックス 82"/>
        <xdr:cNvSpPr txBox="1"/>
      </xdr:nvSpPr>
      <xdr:spPr>
        <a:xfrm>
          <a:off x="3562428"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50038</xdr:rowOff>
    </xdr:from>
    <xdr:to>
      <xdr:col>15</xdr:col>
      <xdr:colOff>101600</xdr:colOff>
      <xdr:row>34</xdr:row>
      <xdr:rowOff>151638</xdr:rowOff>
    </xdr:to>
    <xdr:sp macro="" textlink="">
      <xdr:nvSpPr>
        <xdr:cNvPr id="84" name="楕円 83"/>
        <xdr:cNvSpPr/>
      </xdr:nvSpPr>
      <xdr:spPr>
        <a:xfrm>
          <a:off x="2857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142765</xdr:rowOff>
    </xdr:from>
    <xdr:ext cx="469744" cy="259045"/>
    <xdr:sp macro="" textlink="">
      <xdr:nvSpPr>
        <xdr:cNvPr id="85" name="テキスト ボックス 84"/>
        <xdr:cNvSpPr txBox="1"/>
      </xdr:nvSpPr>
      <xdr:spPr>
        <a:xfrm>
          <a:off x="2673428"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72136</xdr:rowOff>
    </xdr:from>
    <xdr:to>
      <xdr:col>10</xdr:col>
      <xdr:colOff>165100</xdr:colOff>
      <xdr:row>35</xdr:row>
      <xdr:rowOff>2286</xdr:rowOff>
    </xdr:to>
    <xdr:sp macro="" textlink="">
      <xdr:nvSpPr>
        <xdr:cNvPr id="86" name="楕円 85"/>
        <xdr:cNvSpPr/>
      </xdr:nvSpPr>
      <xdr:spPr>
        <a:xfrm>
          <a:off x="1968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164863</xdr:rowOff>
    </xdr:from>
    <xdr:ext cx="469744" cy="259045"/>
    <xdr:sp macro="" textlink="">
      <xdr:nvSpPr>
        <xdr:cNvPr id="87" name="テキスト ボックス 86"/>
        <xdr:cNvSpPr txBox="1"/>
      </xdr:nvSpPr>
      <xdr:spPr>
        <a:xfrm>
          <a:off x="1784428"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112141</xdr:rowOff>
    </xdr:from>
    <xdr:to>
      <xdr:col>6</xdr:col>
      <xdr:colOff>38100</xdr:colOff>
      <xdr:row>35</xdr:row>
      <xdr:rowOff>42291</xdr:rowOff>
    </xdr:to>
    <xdr:sp macro="" textlink="">
      <xdr:nvSpPr>
        <xdr:cNvPr id="88" name="楕円 87"/>
        <xdr:cNvSpPr/>
      </xdr:nvSpPr>
      <xdr:spPr>
        <a:xfrm>
          <a:off x="1079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33418</xdr:rowOff>
    </xdr:from>
    <xdr:ext cx="469744" cy="259045"/>
    <xdr:sp macro="" textlink="">
      <xdr:nvSpPr>
        <xdr:cNvPr id="89" name="テキスト ボックス 88"/>
        <xdr:cNvSpPr txBox="1"/>
      </xdr:nvSpPr>
      <xdr:spPr>
        <a:xfrm>
          <a:off x="895428"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57701</xdr:rowOff>
    </xdr:from>
    <xdr:to>
      <xdr:col>24</xdr:col>
      <xdr:colOff>63500</xdr:colOff>
      <xdr:row>56</xdr:row>
      <xdr:rowOff>143213</xdr:rowOff>
    </xdr:to>
    <xdr:cxnSp macro="">
      <xdr:nvCxnSpPr>
        <xdr:cNvPr id="118" name="直線コネクタ 117"/>
        <xdr:cNvCxnSpPr/>
      </xdr:nvCxnSpPr>
      <xdr:spPr>
        <a:xfrm flipV="1">
          <a:off x="3797300" y="9316001"/>
          <a:ext cx="838200" cy="4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88631</xdr:rowOff>
    </xdr:from>
    <xdr:to>
      <xdr:col>19</xdr:col>
      <xdr:colOff>177800</xdr:colOff>
      <xdr:row>56</xdr:row>
      <xdr:rowOff>143213</xdr:rowOff>
    </xdr:to>
    <xdr:cxnSp macro="">
      <xdr:nvCxnSpPr>
        <xdr:cNvPr id="121" name="直線コネクタ 120"/>
        <xdr:cNvCxnSpPr/>
      </xdr:nvCxnSpPr>
      <xdr:spPr>
        <a:xfrm>
          <a:off x="2908300" y="9518381"/>
          <a:ext cx="889000" cy="2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88631</xdr:rowOff>
    </xdr:from>
    <xdr:to>
      <xdr:col>15</xdr:col>
      <xdr:colOff>50800</xdr:colOff>
      <xdr:row>57</xdr:row>
      <xdr:rowOff>145072</xdr:rowOff>
    </xdr:to>
    <xdr:cxnSp macro="">
      <xdr:nvCxnSpPr>
        <xdr:cNvPr id="124" name="直線コネクタ 123"/>
        <xdr:cNvCxnSpPr/>
      </xdr:nvCxnSpPr>
      <xdr:spPr>
        <a:xfrm flipV="1">
          <a:off x="2019300" y="9518381"/>
          <a:ext cx="889000" cy="39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145072</xdr:rowOff>
    </xdr:from>
    <xdr:to>
      <xdr:col>10</xdr:col>
      <xdr:colOff>114300</xdr:colOff>
      <xdr:row>57</xdr:row>
      <xdr:rowOff>153271</xdr:rowOff>
    </xdr:to>
    <xdr:cxnSp macro="">
      <xdr:nvCxnSpPr>
        <xdr:cNvPr id="127" name="直線コネクタ 126"/>
        <xdr:cNvCxnSpPr/>
      </xdr:nvCxnSpPr>
      <xdr:spPr>
        <a:xfrm flipV="1">
          <a:off x="1130300" y="991772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6901</xdr:rowOff>
    </xdr:from>
    <xdr:to>
      <xdr:col>24</xdr:col>
      <xdr:colOff>114300</xdr:colOff>
      <xdr:row>54</xdr:row>
      <xdr:rowOff>108501</xdr:rowOff>
    </xdr:to>
    <xdr:sp macro="" textlink="">
      <xdr:nvSpPr>
        <xdr:cNvPr id="137" name="楕円 136"/>
        <xdr:cNvSpPr/>
      </xdr:nvSpPr>
      <xdr:spPr>
        <a:xfrm>
          <a:off x="4584700" y="92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29778</xdr:rowOff>
    </xdr:from>
    <xdr:ext cx="599010" cy="259045"/>
    <xdr:sp macro="" textlink="">
      <xdr:nvSpPr>
        <xdr:cNvPr id="138" name="総務費該当値テキスト"/>
        <xdr:cNvSpPr txBox="1"/>
      </xdr:nvSpPr>
      <xdr:spPr>
        <a:xfrm>
          <a:off x="4686300" y="911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92413</xdr:rowOff>
    </xdr:from>
    <xdr:to>
      <xdr:col>20</xdr:col>
      <xdr:colOff>38100</xdr:colOff>
      <xdr:row>57</xdr:row>
      <xdr:rowOff>22563</xdr:rowOff>
    </xdr:to>
    <xdr:sp macro="" textlink="">
      <xdr:nvSpPr>
        <xdr:cNvPr id="139" name="楕円 138"/>
        <xdr:cNvSpPr/>
      </xdr:nvSpPr>
      <xdr:spPr>
        <a:xfrm>
          <a:off x="3746500" y="96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13690</xdr:rowOff>
    </xdr:from>
    <xdr:ext cx="534377" cy="259045"/>
    <xdr:sp macro="" textlink="">
      <xdr:nvSpPr>
        <xdr:cNvPr id="140" name="テキスト ボックス 139"/>
        <xdr:cNvSpPr txBox="1"/>
      </xdr:nvSpPr>
      <xdr:spPr>
        <a:xfrm>
          <a:off x="3530111" y="97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37831</xdr:rowOff>
    </xdr:from>
    <xdr:to>
      <xdr:col>15</xdr:col>
      <xdr:colOff>101600</xdr:colOff>
      <xdr:row>55</xdr:row>
      <xdr:rowOff>139431</xdr:rowOff>
    </xdr:to>
    <xdr:sp macro="" textlink="">
      <xdr:nvSpPr>
        <xdr:cNvPr id="141" name="楕円 140"/>
        <xdr:cNvSpPr/>
      </xdr:nvSpPr>
      <xdr:spPr>
        <a:xfrm>
          <a:off x="2857500" y="94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155958</xdr:rowOff>
    </xdr:from>
    <xdr:ext cx="534377" cy="259045"/>
    <xdr:sp macro="" textlink="">
      <xdr:nvSpPr>
        <xdr:cNvPr id="142" name="テキスト ボックス 141"/>
        <xdr:cNvSpPr txBox="1"/>
      </xdr:nvSpPr>
      <xdr:spPr>
        <a:xfrm>
          <a:off x="2641111" y="92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94272</xdr:rowOff>
    </xdr:from>
    <xdr:to>
      <xdr:col>10</xdr:col>
      <xdr:colOff>165100</xdr:colOff>
      <xdr:row>58</xdr:row>
      <xdr:rowOff>24422</xdr:rowOff>
    </xdr:to>
    <xdr:sp macro="" textlink="">
      <xdr:nvSpPr>
        <xdr:cNvPr id="143" name="楕円 142"/>
        <xdr:cNvSpPr/>
      </xdr:nvSpPr>
      <xdr:spPr>
        <a:xfrm>
          <a:off x="1968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15549</xdr:rowOff>
    </xdr:from>
    <xdr:ext cx="534377" cy="259045"/>
    <xdr:sp macro="" textlink="">
      <xdr:nvSpPr>
        <xdr:cNvPr id="144" name="テキスト ボックス 143"/>
        <xdr:cNvSpPr txBox="1"/>
      </xdr:nvSpPr>
      <xdr:spPr>
        <a:xfrm>
          <a:off x="1752111" y="99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102471</xdr:rowOff>
    </xdr:from>
    <xdr:to>
      <xdr:col>6</xdr:col>
      <xdr:colOff>38100</xdr:colOff>
      <xdr:row>58</xdr:row>
      <xdr:rowOff>32621</xdr:rowOff>
    </xdr:to>
    <xdr:sp macro="" textlink="">
      <xdr:nvSpPr>
        <xdr:cNvPr id="145" name="楕円 144"/>
        <xdr:cNvSpPr/>
      </xdr:nvSpPr>
      <xdr:spPr>
        <a:xfrm>
          <a:off x="1079500" y="98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23748</xdr:rowOff>
    </xdr:from>
    <xdr:ext cx="534377" cy="259045"/>
    <xdr:sp macro="" textlink="">
      <xdr:nvSpPr>
        <xdr:cNvPr id="146" name="テキスト ボックス 145"/>
        <xdr:cNvSpPr txBox="1"/>
      </xdr:nvSpPr>
      <xdr:spPr>
        <a:xfrm>
          <a:off x="863111" y="99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50724</xdr:rowOff>
    </xdr:from>
    <xdr:to>
      <xdr:col>24</xdr:col>
      <xdr:colOff>63500</xdr:colOff>
      <xdr:row>78</xdr:row>
      <xdr:rowOff>103380</xdr:rowOff>
    </xdr:to>
    <xdr:cxnSp macro="">
      <xdr:nvCxnSpPr>
        <xdr:cNvPr id="174" name="直線コネクタ 173"/>
        <xdr:cNvCxnSpPr/>
      </xdr:nvCxnSpPr>
      <xdr:spPr>
        <a:xfrm flipV="1">
          <a:off x="3797300" y="13423824"/>
          <a:ext cx="838200" cy="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103380</xdr:rowOff>
    </xdr:from>
    <xdr:to>
      <xdr:col>19</xdr:col>
      <xdr:colOff>177800</xdr:colOff>
      <xdr:row>78</xdr:row>
      <xdr:rowOff>131187</xdr:rowOff>
    </xdr:to>
    <xdr:cxnSp macro="">
      <xdr:nvCxnSpPr>
        <xdr:cNvPr id="177" name="直線コネクタ 176"/>
        <xdr:cNvCxnSpPr/>
      </xdr:nvCxnSpPr>
      <xdr:spPr>
        <a:xfrm flipV="1">
          <a:off x="2908300" y="13476480"/>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131187</xdr:rowOff>
    </xdr:from>
    <xdr:to>
      <xdr:col>15</xdr:col>
      <xdr:colOff>50800</xdr:colOff>
      <xdr:row>78</xdr:row>
      <xdr:rowOff>134579</xdr:rowOff>
    </xdr:to>
    <xdr:cxnSp macro="">
      <xdr:nvCxnSpPr>
        <xdr:cNvPr id="180" name="直線コネクタ 179"/>
        <xdr:cNvCxnSpPr/>
      </xdr:nvCxnSpPr>
      <xdr:spPr>
        <a:xfrm flipV="1">
          <a:off x="2019300" y="13504287"/>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134579</xdr:rowOff>
    </xdr:from>
    <xdr:to>
      <xdr:col>10</xdr:col>
      <xdr:colOff>114300</xdr:colOff>
      <xdr:row>79</xdr:row>
      <xdr:rowOff>8661</xdr:rowOff>
    </xdr:to>
    <xdr:cxnSp macro="">
      <xdr:nvCxnSpPr>
        <xdr:cNvPr id="183" name="直線コネクタ 182"/>
        <xdr:cNvCxnSpPr/>
      </xdr:nvCxnSpPr>
      <xdr:spPr>
        <a:xfrm flipV="1">
          <a:off x="1130300" y="13507679"/>
          <a:ext cx="889000" cy="4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171374</xdr:rowOff>
    </xdr:from>
    <xdr:to>
      <xdr:col>24</xdr:col>
      <xdr:colOff>114300</xdr:colOff>
      <xdr:row>78</xdr:row>
      <xdr:rowOff>101524</xdr:rowOff>
    </xdr:to>
    <xdr:sp macro="" textlink="">
      <xdr:nvSpPr>
        <xdr:cNvPr id="193" name="楕円 192"/>
        <xdr:cNvSpPr/>
      </xdr:nvSpPr>
      <xdr:spPr>
        <a:xfrm>
          <a:off x="4584700" y="133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104977</xdr:rowOff>
    </xdr:from>
    <xdr:ext cx="599010" cy="259045"/>
    <xdr:sp macro="" textlink="">
      <xdr:nvSpPr>
        <xdr:cNvPr id="194" name="民生費該当値テキスト"/>
        <xdr:cNvSpPr txBox="1"/>
      </xdr:nvSpPr>
      <xdr:spPr>
        <a:xfrm>
          <a:off x="4686300" y="1330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52580</xdr:rowOff>
    </xdr:from>
    <xdr:to>
      <xdr:col>20</xdr:col>
      <xdr:colOff>38100</xdr:colOff>
      <xdr:row>78</xdr:row>
      <xdr:rowOff>154180</xdr:rowOff>
    </xdr:to>
    <xdr:sp macro="" textlink="">
      <xdr:nvSpPr>
        <xdr:cNvPr id="195" name="楕円 194"/>
        <xdr:cNvSpPr/>
      </xdr:nvSpPr>
      <xdr:spPr>
        <a:xfrm>
          <a:off x="3746500" y="134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145307</xdr:rowOff>
    </xdr:from>
    <xdr:ext cx="599010" cy="259045"/>
    <xdr:sp macro="" textlink="">
      <xdr:nvSpPr>
        <xdr:cNvPr id="196" name="テキスト ボックス 195"/>
        <xdr:cNvSpPr txBox="1"/>
      </xdr:nvSpPr>
      <xdr:spPr>
        <a:xfrm>
          <a:off x="3497795" y="1351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80387</xdr:rowOff>
    </xdr:from>
    <xdr:to>
      <xdr:col>15</xdr:col>
      <xdr:colOff>101600</xdr:colOff>
      <xdr:row>79</xdr:row>
      <xdr:rowOff>10537</xdr:rowOff>
    </xdr:to>
    <xdr:sp macro="" textlink="">
      <xdr:nvSpPr>
        <xdr:cNvPr id="197" name="楕円 196"/>
        <xdr:cNvSpPr/>
      </xdr:nvSpPr>
      <xdr:spPr>
        <a:xfrm>
          <a:off x="2857500" y="134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1664</xdr:rowOff>
    </xdr:from>
    <xdr:ext cx="599010" cy="259045"/>
    <xdr:sp macro="" textlink="">
      <xdr:nvSpPr>
        <xdr:cNvPr id="198" name="テキスト ボックス 197"/>
        <xdr:cNvSpPr txBox="1"/>
      </xdr:nvSpPr>
      <xdr:spPr>
        <a:xfrm>
          <a:off x="2608795" y="135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83779</xdr:rowOff>
    </xdr:from>
    <xdr:to>
      <xdr:col>10</xdr:col>
      <xdr:colOff>165100</xdr:colOff>
      <xdr:row>79</xdr:row>
      <xdr:rowOff>13929</xdr:rowOff>
    </xdr:to>
    <xdr:sp macro="" textlink="">
      <xdr:nvSpPr>
        <xdr:cNvPr id="199" name="楕円 198"/>
        <xdr:cNvSpPr/>
      </xdr:nvSpPr>
      <xdr:spPr>
        <a:xfrm>
          <a:off x="1968500" y="134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5056</xdr:rowOff>
    </xdr:from>
    <xdr:ext cx="599010" cy="259045"/>
    <xdr:sp macro="" textlink="">
      <xdr:nvSpPr>
        <xdr:cNvPr id="200" name="テキスト ボックス 199"/>
        <xdr:cNvSpPr txBox="1"/>
      </xdr:nvSpPr>
      <xdr:spPr>
        <a:xfrm>
          <a:off x="1719795" y="135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129311</xdr:rowOff>
    </xdr:from>
    <xdr:to>
      <xdr:col>6</xdr:col>
      <xdr:colOff>38100</xdr:colOff>
      <xdr:row>79</xdr:row>
      <xdr:rowOff>59461</xdr:rowOff>
    </xdr:to>
    <xdr:sp macro="" textlink="">
      <xdr:nvSpPr>
        <xdr:cNvPr id="201" name="楕円 200"/>
        <xdr:cNvSpPr/>
      </xdr:nvSpPr>
      <xdr:spPr>
        <a:xfrm>
          <a:off x="1079500" y="135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50588</xdr:rowOff>
    </xdr:from>
    <xdr:ext cx="534377" cy="259045"/>
    <xdr:sp macro="" textlink="">
      <xdr:nvSpPr>
        <xdr:cNvPr id="202" name="テキスト ボックス 201"/>
        <xdr:cNvSpPr txBox="1"/>
      </xdr:nvSpPr>
      <xdr:spPr>
        <a:xfrm>
          <a:off x="863111" y="135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170332</xdr:rowOff>
    </xdr:from>
    <xdr:to>
      <xdr:col>24</xdr:col>
      <xdr:colOff>63500</xdr:colOff>
      <xdr:row>97</xdr:row>
      <xdr:rowOff>8243</xdr:rowOff>
    </xdr:to>
    <xdr:cxnSp macro="">
      <xdr:nvCxnSpPr>
        <xdr:cNvPr id="231" name="直線コネクタ 230"/>
        <xdr:cNvCxnSpPr/>
      </xdr:nvCxnSpPr>
      <xdr:spPr>
        <a:xfrm flipV="1">
          <a:off x="3797300" y="16629532"/>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1436</xdr:rowOff>
    </xdr:from>
    <xdr:to>
      <xdr:col>19</xdr:col>
      <xdr:colOff>177800</xdr:colOff>
      <xdr:row>97</xdr:row>
      <xdr:rowOff>8243</xdr:rowOff>
    </xdr:to>
    <xdr:cxnSp macro="">
      <xdr:nvCxnSpPr>
        <xdr:cNvPr id="234" name="直線コネクタ 233"/>
        <xdr:cNvCxnSpPr/>
      </xdr:nvCxnSpPr>
      <xdr:spPr>
        <a:xfrm>
          <a:off x="2908300" y="16632086"/>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152095</xdr:rowOff>
    </xdr:from>
    <xdr:to>
      <xdr:col>15</xdr:col>
      <xdr:colOff>50800</xdr:colOff>
      <xdr:row>97</xdr:row>
      <xdr:rowOff>1436</xdr:rowOff>
    </xdr:to>
    <xdr:cxnSp macro="">
      <xdr:nvCxnSpPr>
        <xdr:cNvPr id="237" name="直線コネクタ 236"/>
        <xdr:cNvCxnSpPr/>
      </xdr:nvCxnSpPr>
      <xdr:spPr>
        <a:xfrm>
          <a:off x="2019300" y="16611295"/>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152095</xdr:rowOff>
    </xdr:from>
    <xdr:to>
      <xdr:col>10</xdr:col>
      <xdr:colOff>114300</xdr:colOff>
      <xdr:row>96</xdr:row>
      <xdr:rowOff>155397</xdr:rowOff>
    </xdr:to>
    <xdr:cxnSp macro="">
      <xdr:nvCxnSpPr>
        <xdr:cNvPr id="240" name="直線コネクタ 239"/>
        <xdr:cNvCxnSpPr/>
      </xdr:nvCxnSpPr>
      <xdr:spPr>
        <a:xfrm flipV="1">
          <a:off x="1130300" y="1661129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119532</xdr:rowOff>
    </xdr:from>
    <xdr:to>
      <xdr:col>24</xdr:col>
      <xdr:colOff>114300</xdr:colOff>
      <xdr:row>97</xdr:row>
      <xdr:rowOff>49682</xdr:rowOff>
    </xdr:to>
    <xdr:sp macro="" textlink="">
      <xdr:nvSpPr>
        <xdr:cNvPr id="250" name="楕円 249"/>
        <xdr:cNvSpPr/>
      </xdr:nvSpPr>
      <xdr:spPr>
        <a:xfrm>
          <a:off x="45847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97959</xdr:rowOff>
    </xdr:from>
    <xdr:ext cx="534377" cy="259045"/>
    <xdr:sp macro="" textlink="">
      <xdr:nvSpPr>
        <xdr:cNvPr id="251" name="衛生費該当値テキスト"/>
        <xdr:cNvSpPr txBox="1"/>
      </xdr:nvSpPr>
      <xdr:spPr>
        <a:xfrm>
          <a:off x="4686300"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128893</xdr:rowOff>
    </xdr:from>
    <xdr:to>
      <xdr:col>20</xdr:col>
      <xdr:colOff>38100</xdr:colOff>
      <xdr:row>97</xdr:row>
      <xdr:rowOff>59043</xdr:rowOff>
    </xdr:to>
    <xdr:sp macro="" textlink="">
      <xdr:nvSpPr>
        <xdr:cNvPr id="252" name="楕円 251"/>
        <xdr:cNvSpPr/>
      </xdr:nvSpPr>
      <xdr:spPr>
        <a:xfrm>
          <a:off x="3746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50170</xdr:rowOff>
    </xdr:from>
    <xdr:ext cx="534377" cy="259045"/>
    <xdr:sp macro="" textlink="">
      <xdr:nvSpPr>
        <xdr:cNvPr id="253" name="テキスト ボックス 252"/>
        <xdr:cNvSpPr txBox="1"/>
      </xdr:nvSpPr>
      <xdr:spPr>
        <a:xfrm>
          <a:off x="3530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122086</xdr:rowOff>
    </xdr:from>
    <xdr:to>
      <xdr:col>15</xdr:col>
      <xdr:colOff>101600</xdr:colOff>
      <xdr:row>97</xdr:row>
      <xdr:rowOff>52236</xdr:rowOff>
    </xdr:to>
    <xdr:sp macro="" textlink="">
      <xdr:nvSpPr>
        <xdr:cNvPr id="254" name="楕円 253"/>
        <xdr:cNvSpPr/>
      </xdr:nvSpPr>
      <xdr:spPr>
        <a:xfrm>
          <a:off x="2857500" y="16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43363</xdr:rowOff>
    </xdr:from>
    <xdr:ext cx="534377" cy="259045"/>
    <xdr:sp macro="" textlink="">
      <xdr:nvSpPr>
        <xdr:cNvPr id="255" name="テキスト ボックス 254"/>
        <xdr:cNvSpPr txBox="1"/>
      </xdr:nvSpPr>
      <xdr:spPr>
        <a:xfrm>
          <a:off x="2641111" y="16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101295</xdr:rowOff>
    </xdr:from>
    <xdr:to>
      <xdr:col>10</xdr:col>
      <xdr:colOff>165100</xdr:colOff>
      <xdr:row>97</xdr:row>
      <xdr:rowOff>31445</xdr:rowOff>
    </xdr:to>
    <xdr:sp macro="" textlink="">
      <xdr:nvSpPr>
        <xdr:cNvPr id="256" name="楕円 255"/>
        <xdr:cNvSpPr/>
      </xdr:nvSpPr>
      <xdr:spPr>
        <a:xfrm>
          <a:off x="1968500" y="165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22572</xdr:rowOff>
    </xdr:from>
    <xdr:ext cx="534377" cy="259045"/>
    <xdr:sp macro="" textlink="">
      <xdr:nvSpPr>
        <xdr:cNvPr id="257" name="テキスト ボックス 256"/>
        <xdr:cNvSpPr txBox="1"/>
      </xdr:nvSpPr>
      <xdr:spPr>
        <a:xfrm>
          <a:off x="1752111" y="166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104597</xdr:rowOff>
    </xdr:from>
    <xdr:to>
      <xdr:col>6</xdr:col>
      <xdr:colOff>38100</xdr:colOff>
      <xdr:row>97</xdr:row>
      <xdr:rowOff>34747</xdr:rowOff>
    </xdr:to>
    <xdr:sp macro="" textlink="">
      <xdr:nvSpPr>
        <xdr:cNvPr id="258" name="楕円 257"/>
        <xdr:cNvSpPr/>
      </xdr:nvSpPr>
      <xdr:spPr>
        <a:xfrm>
          <a:off x="1079500" y="165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25874</xdr:rowOff>
    </xdr:from>
    <xdr:ext cx="534377" cy="259045"/>
    <xdr:sp macro="" textlink="">
      <xdr:nvSpPr>
        <xdr:cNvPr id="259" name="テキスト ボックス 258"/>
        <xdr:cNvSpPr txBox="1"/>
      </xdr:nvSpPr>
      <xdr:spPr>
        <a:xfrm>
          <a:off x="863111" y="166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0" name="直線コネクタ 289"/>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97899</xdr:rowOff>
    </xdr:to>
    <xdr:cxnSp macro="">
      <xdr:nvCxnSpPr>
        <xdr:cNvPr id="293" name="直線コネクタ 292"/>
        <xdr:cNvCxnSpPr/>
      </xdr:nvCxnSpPr>
      <xdr:spPr>
        <a:xfrm>
          <a:off x="8750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296" name="直線コネクタ 295"/>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299" name="直線コネクタ 298"/>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09" name="楕円 308"/>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0"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1" name="楕円 310"/>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2" name="テキスト ボックス 311"/>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3" name="楕円 312"/>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4" name="テキスト ボックス 313"/>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15" name="楕円 314"/>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16" name="テキスト ボックス 315"/>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7" name="楕円 316"/>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18" name="テキスト ボックス 317"/>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62357</xdr:rowOff>
    </xdr:from>
    <xdr:to>
      <xdr:col>55</xdr:col>
      <xdr:colOff>0</xdr:colOff>
      <xdr:row>57</xdr:row>
      <xdr:rowOff>106915</xdr:rowOff>
    </xdr:to>
    <xdr:cxnSp macro="">
      <xdr:nvCxnSpPr>
        <xdr:cNvPr id="347" name="直線コネクタ 346"/>
        <xdr:cNvCxnSpPr/>
      </xdr:nvCxnSpPr>
      <xdr:spPr>
        <a:xfrm flipV="1">
          <a:off x="9639300" y="9835007"/>
          <a:ext cx="8382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13436</xdr:rowOff>
    </xdr:from>
    <xdr:to>
      <xdr:col>50</xdr:col>
      <xdr:colOff>114300</xdr:colOff>
      <xdr:row>57</xdr:row>
      <xdr:rowOff>106915</xdr:rowOff>
    </xdr:to>
    <xdr:cxnSp macro="">
      <xdr:nvCxnSpPr>
        <xdr:cNvPr id="350" name="直線コネクタ 349"/>
        <xdr:cNvCxnSpPr/>
      </xdr:nvCxnSpPr>
      <xdr:spPr>
        <a:xfrm>
          <a:off x="8750300" y="9786086"/>
          <a:ext cx="8890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171056</xdr:rowOff>
    </xdr:from>
    <xdr:to>
      <xdr:col>45</xdr:col>
      <xdr:colOff>177800</xdr:colOff>
      <xdr:row>57</xdr:row>
      <xdr:rowOff>13436</xdr:rowOff>
    </xdr:to>
    <xdr:cxnSp macro="">
      <xdr:nvCxnSpPr>
        <xdr:cNvPr id="353" name="直線コネクタ 352"/>
        <xdr:cNvCxnSpPr/>
      </xdr:nvCxnSpPr>
      <xdr:spPr>
        <a:xfrm>
          <a:off x="7861300" y="977225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171056</xdr:rowOff>
    </xdr:from>
    <xdr:to>
      <xdr:col>41</xdr:col>
      <xdr:colOff>50800</xdr:colOff>
      <xdr:row>57</xdr:row>
      <xdr:rowOff>125165</xdr:rowOff>
    </xdr:to>
    <xdr:cxnSp macro="">
      <xdr:nvCxnSpPr>
        <xdr:cNvPr id="356" name="直線コネクタ 355"/>
        <xdr:cNvCxnSpPr/>
      </xdr:nvCxnSpPr>
      <xdr:spPr>
        <a:xfrm flipV="1">
          <a:off x="6972300" y="9772256"/>
          <a:ext cx="889000" cy="1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11557</xdr:rowOff>
    </xdr:from>
    <xdr:to>
      <xdr:col>55</xdr:col>
      <xdr:colOff>50800</xdr:colOff>
      <xdr:row>57</xdr:row>
      <xdr:rowOff>113157</xdr:rowOff>
    </xdr:to>
    <xdr:sp macro="" textlink="">
      <xdr:nvSpPr>
        <xdr:cNvPr id="366" name="楕円 365"/>
        <xdr:cNvSpPr/>
      </xdr:nvSpPr>
      <xdr:spPr>
        <a:xfrm>
          <a:off x="104267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161434</xdr:rowOff>
    </xdr:from>
    <xdr:ext cx="534377" cy="259045"/>
    <xdr:sp macro="" textlink="">
      <xdr:nvSpPr>
        <xdr:cNvPr id="367" name="農林水産業費該当値テキスト"/>
        <xdr:cNvSpPr txBox="1"/>
      </xdr:nvSpPr>
      <xdr:spPr>
        <a:xfrm>
          <a:off x="10528300" y="97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56115</xdr:rowOff>
    </xdr:from>
    <xdr:to>
      <xdr:col>50</xdr:col>
      <xdr:colOff>165100</xdr:colOff>
      <xdr:row>57</xdr:row>
      <xdr:rowOff>157715</xdr:rowOff>
    </xdr:to>
    <xdr:sp macro="" textlink="">
      <xdr:nvSpPr>
        <xdr:cNvPr id="368" name="楕円 367"/>
        <xdr:cNvSpPr/>
      </xdr:nvSpPr>
      <xdr:spPr>
        <a:xfrm>
          <a:off x="95885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148842</xdr:rowOff>
    </xdr:from>
    <xdr:ext cx="534377" cy="259045"/>
    <xdr:sp macro="" textlink="">
      <xdr:nvSpPr>
        <xdr:cNvPr id="369" name="テキスト ボックス 368"/>
        <xdr:cNvSpPr txBox="1"/>
      </xdr:nvSpPr>
      <xdr:spPr>
        <a:xfrm>
          <a:off x="9372111" y="99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134086</xdr:rowOff>
    </xdr:from>
    <xdr:to>
      <xdr:col>46</xdr:col>
      <xdr:colOff>38100</xdr:colOff>
      <xdr:row>57</xdr:row>
      <xdr:rowOff>64236</xdr:rowOff>
    </xdr:to>
    <xdr:sp macro="" textlink="">
      <xdr:nvSpPr>
        <xdr:cNvPr id="370" name="楕円 369"/>
        <xdr:cNvSpPr/>
      </xdr:nvSpPr>
      <xdr:spPr>
        <a:xfrm>
          <a:off x="8699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55363</xdr:rowOff>
    </xdr:from>
    <xdr:ext cx="534377" cy="259045"/>
    <xdr:sp macro="" textlink="">
      <xdr:nvSpPr>
        <xdr:cNvPr id="371" name="テキスト ボックス 370"/>
        <xdr:cNvSpPr txBox="1"/>
      </xdr:nvSpPr>
      <xdr:spPr>
        <a:xfrm>
          <a:off x="8483111"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120256</xdr:rowOff>
    </xdr:from>
    <xdr:to>
      <xdr:col>41</xdr:col>
      <xdr:colOff>101600</xdr:colOff>
      <xdr:row>57</xdr:row>
      <xdr:rowOff>50406</xdr:rowOff>
    </xdr:to>
    <xdr:sp macro="" textlink="">
      <xdr:nvSpPr>
        <xdr:cNvPr id="372" name="楕円 371"/>
        <xdr:cNvSpPr/>
      </xdr:nvSpPr>
      <xdr:spPr>
        <a:xfrm>
          <a:off x="7810500" y="97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66933</xdr:rowOff>
    </xdr:from>
    <xdr:ext cx="534377" cy="259045"/>
    <xdr:sp macro="" textlink="">
      <xdr:nvSpPr>
        <xdr:cNvPr id="373" name="テキスト ボックス 372"/>
        <xdr:cNvSpPr txBox="1"/>
      </xdr:nvSpPr>
      <xdr:spPr>
        <a:xfrm>
          <a:off x="7594111" y="94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74365</xdr:rowOff>
    </xdr:from>
    <xdr:to>
      <xdr:col>36</xdr:col>
      <xdr:colOff>165100</xdr:colOff>
      <xdr:row>58</xdr:row>
      <xdr:rowOff>4515</xdr:rowOff>
    </xdr:to>
    <xdr:sp macro="" textlink="">
      <xdr:nvSpPr>
        <xdr:cNvPr id="374" name="楕円 373"/>
        <xdr:cNvSpPr/>
      </xdr:nvSpPr>
      <xdr:spPr>
        <a:xfrm>
          <a:off x="6921500" y="9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167092</xdr:rowOff>
    </xdr:from>
    <xdr:ext cx="534377" cy="259045"/>
    <xdr:sp macro="" textlink="">
      <xdr:nvSpPr>
        <xdr:cNvPr id="375" name="テキスト ボックス 374"/>
        <xdr:cNvSpPr txBox="1"/>
      </xdr:nvSpPr>
      <xdr:spPr>
        <a:xfrm>
          <a:off x="6705111" y="99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129908</xdr:rowOff>
    </xdr:from>
    <xdr:to>
      <xdr:col>55</xdr:col>
      <xdr:colOff>0</xdr:colOff>
      <xdr:row>78</xdr:row>
      <xdr:rowOff>137147</xdr:rowOff>
    </xdr:to>
    <xdr:cxnSp macro="">
      <xdr:nvCxnSpPr>
        <xdr:cNvPr id="404" name="直線コネクタ 403"/>
        <xdr:cNvCxnSpPr/>
      </xdr:nvCxnSpPr>
      <xdr:spPr>
        <a:xfrm flipV="1">
          <a:off x="9639300" y="1350300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115812</xdr:rowOff>
    </xdr:from>
    <xdr:to>
      <xdr:col>50</xdr:col>
      <xdr:colOff>114300</xdr:colOff>
      <xdr:row>78</xdr:row>
      <xdr:rowOff>137147</xdr:rowOff>
    </xdr:to>
    <xdr:cxnSp macro="">
      <xdr:nvCxnSpPr>
        <xdr:cNvPr id="407" name="直線コネクタ 406"/>
        <xdr:cNvCxnSpPr/>
      </xdr:nvCxnSpPr>
      <xdr:spPr>
        <a:xfrm>
          <a:off x="8750300" y="1348891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134443</xdr:rowOff>
    </xdr:to>
    <xdr:cxnSp macro="">
      <xdr:nvCxnSpPr>
        <xdr:cNvPr id="410" name="直線コネクタ 409"/>
        <xdr:cNvCxnSpPr/>
      </xdr:nvCxnSpPr>
      <xdr:spPr>
        <a:xfrm flipV="1">
          <a:off x="7861300" y="134889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134252</xdr:rowOff>
    </xdr:from>
    <xdr:to>
      <xdr:col>41</xdr:col>
      <xdr:colOff>50800</xdr:colOff>
      <xdr:row>78</xdr:row>
      <xdr:rowOff>134443</xdr:rowOff>
    </xdr:to>
    <xdr:cxnSp macro="">
      <xdr:nvCxnSpPr>
        <xdr:cNvPr id="413" name="直線コネクタ 412"/>
        <xdr:cNvCxnSpPr/>
      </xdr:nvCxnSpPr>
      <xdr:spPr>
        <a:xfrm>
          <a:off x="6972300" y="135073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79108</xdr:rowOff>
    </xdr:from>
    <xdr:to>
      <xdr:col>55</xdr:col>
      <xdr:colOff>50800</xdr:colOff>
      <xdr:row>79</xdr:row>
      <xdr:rowOff>9258</xdr:rowOff>
    </xdr:to>
    <xdr:sp macro="" textlink="">
      <xdr:nvSpPr>
        <xdr:cNvPr id="423" name="楕円 422"/>
        <xdr:cNvSpPr/>
      </xdr:nvSpPr>
      <xdr:spPr>
        <a:xfrm>
          <a:off x="104267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165485</xdr:rowOff>
    </xdr:from>
    <xdr:ext cx="469744" cy="259045"/>
    <xdr:sp macro="" textlink="">
      <xdr:nvSpPr>
        <xdr:cNvPr id="424" name="商工費該当値テキスト"/>
        <xdr:cNvSpPr txBox="1"/>
      </xdr:nvSpPr>
      <xdr:spPr>
        <a:xfrm>
          <a:off x="10528300" y="133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86347</xdr:rowOff>
    </xdr:from>
    <xdr:to>
      <xdr:col>50</xdr:col>
      <xdr:colOff>165100</xdr:colOff>
      <xdr:row>79</xdr:row>
      <xdr:rowOff>16497</xdr:rowOff>
    </xdr:to>
    <xdr:sp macro="" textlink="">
      <xdr:nvSpPr>
        <xdr:cNvPr id="425" name="楕円 424"/>
        <xdr:cNvSpPr/>
      </xdr:nvSpPr>
      <xdr:spPr>
        <a:xfrm>
          <a:off x="9588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7624</xdr:rowOff>
    </xdr:from>
    <xdr:ext cx="469744" cy="259045"/>
    <xdr:sp macro="" textlink="">
      <xdr:nvSpPr>
        <xdr:cNvPr id="426" name="テキスト ボックス 425"/>
        <xdr:cNvSpPr txBox="1"/>
      </xdr:nvSpPr>
      <xdr:spPr>
        <a:xfrm>
          <a:off x="9404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65012</xdr:rowOff>
    </xdr:from>
    <xdr:to>
      <xdr:col>46</xdr:col>
      <xdr:colOff>38100</xdr:colOff>
      <xdr:row>78</xdr:row>
      <xdr:rowOff>166612</xdr:rowOff>
    </xdr:to>
    <xdr:sp macro="" textlink="">
      <xdr:nvSpPr>
        <xdr:cNvPr id="427" name="楕円 426"/>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157739</xdr:rowOff>
    </xdr:from>
    <xdr:ext cx="469744" cy="259045"/>
    <xdr:sp macro="" textlink="">
      <xdr:nvSpPr>
        <xdr:cNvPr id="428" name="テキスト ボックス 427"/>
        <xdr:cNvSpPr txBox="1"/>
      </xdr:nvSpPr>
      <xdr:spPr>
        <a:xfrm>
          <a:off x="8515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83643</xdr:rowOff>
    </xdr:from>
    <xdr:to>
      <xdr:col>41</xdr:col>
      <xdr:colOff>101600</xdr:colOff>
      <xdr:row>79</xdr:row>
      <xdr:rowOff>13793</xdr:rowOff>
    </xdr:to>
    <xdr:sp macro="" textlink="">
      <xdr:nvSpPr>
        <xdr:cNvPr id="429" name="楕円 428"/>
        <xdr:cNvSpPr/>
      </xdr:nvSpPr>
      <xdr:spPr>
        <a:xfrm>
          <a:off x="7810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4920</xdr:rowOff>
    </xdr:from>
    <xdr:ext cx="469744" cy="259045"/>
    <xdr:sp macro="" textlink="">
      <xdr:nvSpPr>
        <xdr:cNvPr id="430" name="テキスト ボックス 429"/>
        <xdr:cNvSpPr txBox="1"/>
      </xdr:nvSpPr>
      <xdr:spPr>
        <a:xfrm>
          <a:off x="7626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83452</xdr:rowOff>
    </xdr:from>
    <xdr:to>
      <xdr:col>36</xdr:col>
      <xdr:colOff>165100</xdr:colOff>
      <xdr:row>79</xdr:row>
      <xdr:rowOff>13602</xdr:rowOff>
    </xdr:to>
    <xdr:sp macro="" textlink="">
      <xdr:nvSpPr>
        <xdr:cNvPr id="431" name="楕円 430"/>
        <xdr:cNvSpPr/>
      </xdr:nvSpPr>
      <xdr:spPr>
        <a:xfrm>
          <a:off x="69215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4729</xdr:rowOff>
    </xdr:from>
    <xdr:ext cx="469744" cy="259045"/>
    <xdr:sp macro="" textlink="">
      <xdr:nvSpPr>
        <xdr:cNvPr id="432" name="テキスト ボックス 431"/>
        <xdr:cNvSpPr txBox="1"/>
      </xdr:nvSpPr>
      <xdr:spPr>
        <a:xfrm>
          <a:off x="6737428" y="135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35630</xdr:rowOff>
    </xdr:from>
    <xdr:to>
      <xdr:col>55</xdr:col>
      <xdr:colOff>0</xdr:colOff>
      <xdr:row>97</xdr:row>
      <xdr:rowOff>111906</xdr:rowOff>
    </xdr:to>
    <xdr:cxnSp macro="">
      <xdr:nvCxnSpPr>
        <xdr:cNvPr id="462" name="直線コネクタ 461"/>
        <xdr:cNvCxnSpPr/>
      </xdr:nvCxnSpPr>
      <xdr:spPr>
        <a:xfrm flipV="1">
          <a:off x="9639300" y="16666280"/>
          <a:ext cx="8382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111906</xdr:rowOff>
    </xdr:from>
    <xdr:to>
      <xdr:col>50</xdr:col>
      <xdr:colOff>114300</xdr:colOff>
      <xdr:row>97</xdr:row>
      <xdr:rowOff>112630</xdr:rowOff>
    </xdr:to>
    <xdr:cxnSp macro="">
      <xdr:nvCxnSpPr>
        <xdr:cNvPr id="465" name="直線コネクタ 464"/>
        <xdr:cNvCxnSpPr/>
      </xdr:nvCxnSpPr>
      <xdr:spPr>
        <a:xfrm flipV="1">
          <a:off x="8750300" y="1674255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110040</xdr:rowOff>
    </xdr:from>
    <xdr:to>
      <xdr:col>45</xdr:col>
      <xdr:colOff>177800</xdr:colOff>
      <xdr:row>97</xdr:row>
      <xdr:rowOff>112630</xdr:rowOff>
    </xdr:to>
    <xdr:cxnSp macro="">
      <xdr:nvCxnSpPr>
        <xdr:cNvPr id="468" name="直線コネクタ 467"/>
        <xdr:cNvCxnSpPr/>
      </xdr:nvCxnSpPr>
      <xdr:spPr>
        <a:xfrm>
          <a:off x="7861300" y="167406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168523</xdr:rowOff>
    </xdr:from>
    <xdr:to>
      <xdr:col>41</xdr:col>
      <xdr:colOff>50800</xdr:colOff>
      <xdr:row>97</xdr:row>
      <xdr:rowOff>110040</xdr:rowOff>
    </xdr:to>
    <xdr:cxnSp macro="">
      <xdr:nvCxnSpPr>
        <xdr:cNvPr id="471" name="直線コネクタ 470"/>
        <xdr:cNvCxnSpPr/>
      </xdr:nvCxnSpPr>
      <xdr:spPr>
        <a:xfrm>
          <a:off x="6972300" y="16627723"/>
          <a:ext cx="889000" cy="1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156280</xdr:rowOff>
    </xdr:from>
    <xdr:to>
      <xdr:col>55</xdr:col>
      <xdr:colOff>50800</xdr:colOff>
      <xdr:row>97</xdr:row>
      <xdr:rowOff>86430</xdr:rowOff>
    </xdr:to>
    <xdr:sp macro="" textlink="">
      <xdr:nvSpPr>
        <xdr:cNvPr id="481" name="楕円 480"/>
        <xdr:cNvSpPr/>
      </xdr:nvSpPr>
      <xdr:spPr>
        <a:xfrm>
          <a:off x="104267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134707</xdr:rowOff>
    </xdr:from>
    <xdr:ext cx="534377" cy="259045"/>
    <xdr:sp macro="" textlink="">
      <xdr:nvSpPr>
        <xdr:cNvPr id="482" name="土木費該当値テキスト"/>
        <xdr:cNvSpPr txBox="1"/>
      </xdr:nvSpPr>
      <xdr:spPr>
        <a:xfrm>
          <a:off x="10528300" y="165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61106</xdr:rowOff>
    </xdr:from>
    <xdr:to>
      <xdr:col>50</xdr:col>
      <xdr:colOff>165100</xdr:colOff>
      <xdr:row>97</xdr:row>
      <xdr:rowOff>162706</xdr:rowOff>
    </xdr:to>
    <xdr:sp macro="" textlink="">
      <xdr:nvSpPr>
        <xdr:cNvPr id="483" name="楕円 482"/>
        <xdr:cNvSpPr/>
      </xdr:nvSpPr>
      <xdr:spPr>
        <a:xfrm>
          <a:off x="95885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153833</xdr:rowOff>
    </xdr:from>
    <xdr:ext cx="534377" cy="259045"/>
    <xdr:sp macro="" textlink="">
      <xdr:nvSpPr>
        <xdr:cNvPr id="484" name="テキスト ボックス 483"/>
        <xdr:cNvSpPr txBox="1"/>
      </xdr:nvSpPr>
      <xdr:spPr>
        <a:xfrm>
          <a:off x="9372111" y="16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61830</xdr:rowOff>
    </xdr:from>
    <xdr:to>
      <xdr:col>46</xdr:col>
      <xdr:colOff>38100</xdr:colOff>
      <xdr:row>97</xdr:row>
      <xdr:rowOff>163430</xdr:rowOff>
    </xdr:to>
    <xdr:sp macro="" textlink="">
      <xdr:nvSpPr>
        <xdr:cNvPr id="485" name="楕円 484"/>
        <xdr:cNvSpPr/>
      </xdr:nvSpPr>
      <xdr:spPr>
        <a:xfrm>
          <a:off x="8699500" y="166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154557</xdr:rowOff>
    </xdr:from>
    <xdr:ext cx="534377" cy="259045"/>
    <xdr:sp macro="" textlink="">
      <xdr:nvSpPr>
        <xdr:cNvPr id="486" name="テキスト ボックス 485"/>
        <xdr:cNvSpPr txBox="1"/>
      </xdr:nvSpPr>
      <xdr:spPr>
        <a:xfrm>
          <a:off x="8483111" y="167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59240</xdr:rowOff>
    </xdr:from>
    <xdr:to>
      <xdr:col>41</xdr:col>
      <xdr:colOff>101600</xdr:colOff>
      <xdr:row>97</xdr:row>
      <xdr:rowOff>160840</xdr:rowOff>
    </xdr:to>
    <xdr:sp macro="" textlink="">
      <xdr:nvSpPr>
        <xdr:cNvPr id="487" name="楕円 486"/>
        <xdr:cNvSpPr/>
      </xdr:nvSpPr>
      <xdr:spPr>
        <a:xfrm>
          <a:off x="7810500" y="166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151967</xdr:rowOff>
    </xdr:from>
    <xdr:ext cx="534377" cy="259045"/>
    <xdr:sp macro="" textlink="">
      <xdr:nvSpPr>
        <xdr:cNvPr id="488" name="テキスト ボックス 487"/>
        <xdr:cNvSpPr txBox="1"/>
      </xdr:nvSpPr>
      <xdr:spPr>
        <a:xfrm>
          <a:off x="7594111" y="167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117723</xdr:rowOff>
    </xdr:from>
    <xdr:to>
      <xdr:col>36</xdr:col>
      <xdr:colOff>165100</xdr:colOff>
      <xdr:row>97</xdr:row>
      <xdr:rowOff>47873</xdr:rowOff>
    </xdr:to>
    <xdr:sp macro="" textlink="">
      <xdr:nvSpPr>
        <xdr:cNvPr id="489" name="楕円 488"/>
        <xdr:cNvSpPr/>
      </xdr:nvSpPr>
      <xdr:spPr>
        <a:xfrm>
          <a:off x="6921500" y="165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39000</xdr:rowOff>
    </xdr:from>
    <xdr:ext cx="534377" cy="259045"/>
    <xdr:sp macro="" textlink="">
      <xdr:nvSpPr>
        <xdr:cNvPr id="490" name="テキスト ボックス 489"/>
        <xdr:cNvSpPr txBox="1"/>
      </xdr:nvSpPr>
      <xdr:spPr>
        <a:xfrm>
          <a:off x="6705111" y="166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24303</xdr:rowOff>
    </xdr:from>
    <xdr:to>
      <xdr:col>85</xdr:col>
      <xdr:colOff>127000</xdr:colOff>
      <xdr:row>36</xdr:row>
      <xdr:rowOff>79944</xdr:rowOff>
    </xdr:to>
    <xdr:cxnSp macro="">
      <xdr:nvCxnSpPr>
        <xdr:cNvPr id="518" name="直線コネクタ 517"/>
        <xdr:cNvCxnSpPr/>
      </xdr:nvCxnSpPr>
      <xdr:spPr>
        <a:xfrm>
          <a:off x="15481300" y="6196503"/>
          <a:ext cx="8382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24303</xdr:rowOff>
    </xdr:from>
    <xdr:to>
      <xdr:col>81</xdr:col>
      <xdr:colOff>50800</xdr:colOff>
      <xdr:row>37</xdr:row>
      <xdr:rowOff>1488</xdr:rowOff>
    </xdr:to>
    <xdr:cxnSp macro="">
      <xdr:nvCxnSpPr>
        <xdr:cNvPr id="521" name="直線コネクタ 520"/>
        <xdr:cNvCxnSpPr/>
      </xdr:nvCxnSpPr>
      <xdr:spPr>
        <a:xfrm flipV="1">
          <a:off x="14592300" y="6196503"/>
          <a:ext cx="889000" cy="1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3" name="テキスト ボックス 522"/>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1488</xdr:rowOff>
    </xdr:from>
    <xdr:to>
      <xdr:col>76</xdr:col>
      <xdr:colOff>114300</xdr:colOff>
      <xdr:row>37</xdr:row>
      <xdr:rowOff>42133</xdr:rowOff>
    </xdr:to>
    <xdr:cxnSp macro="">
      <xdr:nvCxnSpPr>
        <xdr:cNvPr id="524" name="直線コネクタ 523"/>
        <xdr:cNvCxnSpPr/>
      </xdr:nvCxnSpPr>
      <xdr:spPr>
        <a:xfrm flipV="1">
          <a:off x="13703300" y="6345138"/>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42042</xdr:rowOff>
    </xdr:from>
    <xdr:to>
      <xdr:col>71</xdr:col>
      <xdr:colOff>177800</xdr:colOff>
      <xdr:row>37</xdr:row>
      <xdr:rowOff>42133</xdr:rowOff>
    </xdr:to>
    <xdr:cxnSp macro="">
      <xdr:nvCxnSpPr>
        <xdr:cNvPr id="527" name="直線コネクタ 526"/>
        <xdr:cNvCxnSpPr/>
      </xdr:nvCxnSpPr>
      <xdr:spPr>
        <a:xfrm>
          <a:off x="12814300" y="638569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29144</xdr:rowOff>
    </xdr:from>
    <xdr:to>
      <xdr:col>85</xdr:col>
      <xdr:colOff>177800</xdr:colOff>
      <xdr:row>36</xdr:row>
      <xdr:rowOff>130744</xdr:rowOff>
    </xdr:to>
    <xdr:sp macro="" textlink="">
      <xdr:nvSpPr>
        <xdr:cNvPr id="537" name="楕円 536"/>
        <xdr:cNvSpPr/>
      </xdr:nvSpPr>
      <xdr:spPr>
        <a:xfrm>
          <a:off x="162687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52021</xdr:rowOff>
    </xdr:from>
    <xdr:ext cx="534377" cy="259045"/>
    <xdr:sp macro="" textlink="">
      <xdr:nvSpPr>
        <xdr:cNvPr id="538" name="消防費該当値テキスト"/>
        <xdr:cNvSpPr txBox="1"/>
      </xdr:nvSpPr>
      <xdr:spPr>
        <a:xfrm>
          <a:off x="16370300" y="60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144953</xdr:rowOff>
    </xdr:from>
    <xdr:to>
      <xdr:col>81</xdr:col>
      <xdr:colOff>101600</xdr:colOff>
      <xdr:row>36</xdr:row>
      <xdr:rowOff>75103</xdr:rowOff>
    </xdr:to>
    <xdr:sp macro="" textlink="">
      <xdr:nvSpPr>
        <xdr:cNvPr id="539" name="楕円 538"/>
        <xdr:cNvSpPr/>
      </xdr:nvSpPr>
      <xdr:spPr>
        <a:xfrm>
          <a:off x="154305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91630</xdr:rowOff>
    </xdr:from>
    <xdr:ext cx="534377" cy="259045"/>
    <xdr:sp macro="" textlink="">
      <xdr:nvSpPr>
        <xdr:cNvPr id="540" name="テキスト ボックス 539"/>
        <xdr:cNvSpPr txBox="1"/>
      </xdr:nvSpPr>
      <xdr:spPr>
        <a:xfrm>
          <a:off x="15214111" y="59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122138</xdr:rowOff>
    </xdr:from>
    <xdr:to>
      <xdr:col>76</xdr:col>
      <xdr:colOff>165100</xdr:colOff>
      <xdr:row>37</xdr:row>
      <xdr:rowOff>52288</xdr:rowOff>
    </xdr:to>
    <xdr:sp macro="" textlink="">
      <xdr:nvSpPr>
        <xdr:cNvPr id="541" name="楕円 540"/>
        <xdr:cNvSpPr/>
      </xdr:nvSpPr>
      <xdr:spPr>
        <a:xfrm>
          <a:off x="14541500" y="62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43415</xdr:rowOff>
    </xdr:from>
    <xdr:ext cx="534377" cy="259045"/>
    <xdr:sp macro="" textlink="">
      <xdr:nvSpPr>
        <xdr:cNvPr id="542" name="テキスト ボックス 541"/>
        <xdr:cNvSpPr txBox="1"/>
      </xdr:nvSpPr>
      <xdr:spPr>
        <a:xfrm>
          <a:off x="14325111" y="63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162783</xdr:rowOff>
    </xdr:from>
    <xdr:to>
      <xdr:col>72</xdr:col>
      <xdr:colOff>38100</xdr:colOff>
      <xdr:row>37</xdr:row>
      <xdr:rowOff>92933</xdr:rowOff>
    </xdr:to>
    <xdr:sp macro="" textlink="">
      <xdr:nvSpPr>
        <xdr:cNvPr id="543" name="楕円 542"/>
        <xdr:cNvSpPr/>
      </xdr:nvSpPr>
      <xdr:spPr>
        <a:xfrm>
          <a:off x="13652500" y="6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84060</xdr:rowOff>
    </xdr:from>
    <xdr:ext cx="534377" cy="259045"/>
    <xdr:sp macro="" textlink="">
      <xdr:nvSpPr>
        <xdr:cNvPr id="544" name="テキスト ボックス 543"/>
        <xdr:cNvSpPr txBox="1"/>
      </xdr:nvSpPr>
      <xdr:spPr>
        <a:xfrm>
          <a:off x="13436111" y="64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162692</xdr:rowOff>
    </xdr:from>
    <xdr:to>
      <xdr:col>67</xdr:col>
      <xdr:colOff>101600</xdr:colOff>
      <xdr:row>37</xdr:row>
      <xdr:rowOff>92842</xdr:rowOff>
    </xdr:to>
    <xdr:sp macro="" textlink="">
      <xdr:nvSpPr>
        <xdr:cNvPr id="545" name="楕円 544"/>
        <xdr:cNvSpPr/>
      </xdr:nvSpPr>
      <xdr:spPr>
        <a:xfrm>
          <a:off x="12763500" y="63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83969</xdr:rowOff>
    </xdr:from>
    <xdr:ext cx="534377" cy="259045"/>
    <xdr:sp macro="" textlink="">
      <xdr:nvSpPr>
        <xdr:cNvPr id="546" name="テキスト ボックス 545"/>
        <xdr:cNvSpPr txBox="1"/>
      </xdr:nvSpPr>
      <xdr:spPr>
        <a:xfrm>
          <a:off x="12547111" y="64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85244</xdr:rowOff>
    </xdr:from>
    <xdr:to>
      <xdr:col>85</xdr:col>
      <xdr:colOff>127000</xdr:colOff>
      <xdr:row>56</xdr:row>
      <xdr:rowOff>143814</xdr:rowOff>
    </xdr:to>
    <xdr:cxnSp macro="">
      <xdr:nvCxnSpPr>
        <xdr:cNvPr id="578" name="直線コネクタ 577"/>
        <xdr:cNvCxnSpPr/>
      </xdr:nvCxnSpPr>
      <xdr:spPr>
        <a:xfrm>
          <a:off x="15481300" y="9686444"/>
          <a:ext cx="8382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85244</xdr:rowOff>
    </xdr:from>
    <xdr:to>
      <xdr:col>81</xdr:col>
      <xdr:colOff>50800</xdr:colOff>
      <xdr:row>57</xdr:row>
      <xdr:rowOff>146754</xdr:rowOff>
    </xdr:to>
    <xdr:cxnSp macro="">
      <xdr:nvCxnSpPr>
        <xdr:cNvPr id="581" name="直線コネクタ 580"/>
        <xdr:cNvCxnSpPr/>
      </xdr:nvCxnSpPr>
      <xdr:spPr>
        <a:xfrm flipV="1">
          <a:off x="14592300" y="9686444"/>
          <a:ext cx="8890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161123</xdr:rowOff>
    </xdr:from>
    <xdr:to>
      <xdr:col>76</xdr:col>
      <xdr:colOff>114300</xdr:colOff>
      <xdr:row>57</xdr:row>
      <xdr:rowOff>146754</xdr:rowOff>
    </xdr:to>
    <xdr:cxnSp macro="">
      <xdr:nvCxnSpPr>
        <xdr:cNvPr id="584" name="直線コネクタ 583"/>
        <xdr:cNvCxnSpPr/>
      </xdr:nvCxnSpPr>
      <xdr:spPr>
        <a:xfrm>
          <a:off x="13703300" y="9762323"/>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92053</xdr:rowOff>
    </xdr:from>
    <xdr:to>
      <xdr:col>71</xdr:col>
      <xdr:colOff>177800</xdr:colOff>
      <xdr:row>56</xdr:row>
      <xdr:rowOff>161123</xdr:rowOff>
    </xdr:to>
    <xdr:cxnSp macro="">
      <xdr:nvCxnSpPr>
        <xdr:cNvPr id="587" name="直線コネクタ 586"/>
        <xdr:cNvCxnSpPr/>
      </xdr:nvCxnSpPr>
      <xdr:spPr>
        <a:xfrm>
          <a:off x="12814300" y="9693253"/>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93014</xdr:rowOff>
    </xdr:from>
    <xdr:to>
      <xdr:col>85</xdr:col>
      <xdr:colOff>177800</xdr:colOff>
      <xdr:row>57</xdr:row>
      <xdr:rowOff>23164</xdr:rowOff>
    </xdr:to>
    <xdr:sp macro="" textlink="">
      <xdr:nvSpPr>
        <xdr:cNvPr id="597" name="楕円 596"/>
        <xdr:cNvSpPr/>
      </xdr:nvSpPr>
      <xdr:spPr>
        <a:xfrm>
          <a:off x="162687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71441</xdr:rowOff>
    </xdr:from>
    <xdr:ext cx="534377" cy="259045"/>
    <xdr:sp macro="" textlink="">
      <xdr:nvSpPr>
        <xdr:cNvPr id="598" name="教育費該当値テキスト"/>
        <xdr:cNvSpPr txBox="1"/>
      </xdr:nvSpPr>
      <xdr:spPr>
        <a:xfrm>
          <a:off x="16370300" y="96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34444</xdr:rowOff>
    </xdr:from>
    <xdr:to>
      <xdr:col>81</xdr:col>
      <xdr:colOff>101600</xdr:colOff>
      <xdr:row>56</xdr:row>
      <xdr:rowOff>136044</xdr:rowOff>
    </xdr:to>
    <xdr:sp macro="" textlink="">
      <xdr:nvSpPr>
        <xdr:cNvPr id="599" name="楕円 598"/>
        <xdr:cNvSpPr/>
      </xdr:nvSpPr>
      <xdr:spPr>
        <a:xfrm>
          <a:off x="154305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152571</xdr:rowOff>
    </xdr:from>
    <xdr:ext cx="534377" cy="259045"/>
    <xdr:sp macro="" textlink="">
      <xdr:nvSpPr>
        <xdr:cNvPr id="600" name="テキスト ボックス 599"/>
        <xdr:cNvSpPr txBox="1"/>
      </xdr:nvSpPr>
      <xdr:spPr>
        <a:xfrm>
          <a:off x="15214111" y="94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95954</xdr:rowOff>
    </xdr:from>
    <xdr:to>
      <xdr:col>76</xdr:col>
      <xdr:colOff>165100</xdr:colOff>
      <xdr:row>58</xdr:row>
      <xdr:rowOff>26104</xdr:rowOff>
    </xdr:to>
    <xdr:sp macro="" textlink="">
      <xdr:nvSpPr>
        <xdr:cNvPr id="601" name="楕円 600"/>
        <xdr:cNvSpPr/>
      </xdr:nvSpPr>
      <xdr:spPr>
        <a:xfrm>
          <a:off x="14541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17231</xdr:rowOff>
    </xdr:from>
    <xdr:ext cx="534377" cy="259045"/>
    <xdr:sp macro="" textlink="">
      <xdr:nvSpPr>
        <xdr:cNvPr id="602" name="テキスト ボックス 601"/>
        <xdr:cNvSpPr txBox="1"/>
      </xdr:nvSpPr>
      <xdr:spPr>
        <a:xfrm>
          <a:off x="14325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110323</xdr:rowOff>
    </xdr:from>
    <xdr:to>
      <xdr:col>72</xdr:col>
      <xdr:colOff>38100</xdr:colOff>
      <xdr:row>57</xdr:row>
      <xdr:rowOff>40473</xdr:rowOff>
    </xdr:to>
    <xdr:sp macro="" textlink="">
      <xdr:nvSpPr>
        <xdr:cNvPr id="603" name="楕円 602"/>
        <xdr:cNvSpPr/>
      </xdr:nvSpPr>
      <xdr:spPr>
        <a:xfrm>
          <a:off x="13652500" y="97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31600</xdr:rowOff>
    </xdr:from>
    <xdr:ext cx="534377" cy="259045"/>
    <xdr:sp macro="" textlink="">
      <xdr:nvSpPr>
        <xdr:cNvPr id="604" name="テキスト ボックス 603"/>
        <xdr:cNvSpPr txBox="1"/>
      </xdr:nvSpPr>
      <xdr:spPr>
        <a:xfrm>
          <a:off x="13436111"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41253</xdr:rowOff>
    </xdr:from>
    <xdr:to>
      <xdr:col>67</xdr:col>
      <xdr:colOff>101600</xdr:colOff>
      <xdr:row>56</xdr:row>
      <xdr:rowOff>142853</xdr:rowOff>
    </xdr:to>
    <xdr:sp macro="" textlink="">
      <xdr:nvSpPr>
        <xdr:cNvPr id="605" name="楕円 604"/>
        <xdr:cNvSpPr/>
      </xdr:nvSpPr>
      <xdr:spPr>
        <a:xfrm>
          <a:off x="12763500" y="96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133980</xdr:rowOff>
    </xdr:from>
    <xdr:ext cx="534377" cy="259045"/>
    <xdr:sp macro="" textlink="">
      <xdr:nvSpPr>
        <xdr:cNvPr id="606" name="テキスト ボックス 605"/>
        <xdr:cNvSpPr txBox="1"/>
      </xdr:nvSpPr>
      <xdr:spPr>
        <a:xfrm>
          <a:off x="12547111" y="97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15227</xdr:rowOff>
    </xdr:from>
    <xdr:to>
      <xdr:col>85</xdr:col>
      <xdr:colOff>127000</xdr:colOff>
      <xdr:row>79</xdr:row>
      <xdr:rowOff>37554</xdr:rowOff>
    </xdr:to>
    <xdr:cxnSp macro="">
      <xdr:nvCxnSpPr>
        <xdr:cNvPr id="635" name="直線コネクタ 634"/>
        <xdr:cNvCxnSpPr/>
      </xdr:nvCxnSpPr>
      <xdr:spPr>
        <a:xfrm>
          <a:off x="15481300" y="13559777"/>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166751</xdr:rowOff>
    </xdr:from>
    <xdr:to>
      <xdr:col>81</xdr:col>
      <xdr:colOff>50800</xdr:colOff>
      <xdr:row>79</xdr:row>
      <xdr:rowOff>15227</xdr:rowOff>
    </xdr:to>
    <xdr:cxnSp macro="">
      <xdr:nvCxnSpPr>
        <xdr:cNvPr id="638" name="直線コネクタ 637"/>
        <xdr:cNvCxnSpPr/>
      </xdr:nvCxnSpPr>
      <xdr:spPr>
        <a:xfrm>
          <a:off x="14592300" y="13539851"/>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166751</xdr:rowOff>
    </xdr:from>
    <xdr:to>
      <xdr:col>76</xdr:col>
      <xdr:colOff>114300</xdr:colOff>
      <xdr:row>79</xdr:row>
      <xdr:rowOff>31725</xdr:rowOff>
    </xdr:to>
    <xdr:cxnSp macro="">
      <xdr:nvCxnSpPr>
        <xdr:cNvPr id="641" name="直線コネクタ 640"/>
        <xdr:cNvCxnSpPr/>
      </xdr:nvCxnSpPr>
      <xdr:spPr>
        <a:xfrm flipV="1">
          <a:off x="13703300" y="1353985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3" name="テキスト ボックス 642"/>
        <xdr:cNvSpPr txBox="1"/>
      </xdr:nvSpPr>
      <xdr:spPr>
        <a:xfrm>
          <a:off x="14403017" y="1360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31725</xdr:rowOff>
    </xdr:from>
    <xdr:to>
      <xdr:col>71</xdr:col>
      <xdr:colOff>177800</xdr:colOff>
      <xdr:row>79</xdr:row>
      <xdr:rowOff>44450</xdr:rowOff>
    </xdr:to>
    <xdr:cxnSp macro="">
      <xdr:nvCxnSpPr>
        <xdr:cNvPr id="644" name="直線コネクタ 643"/>
        <xdr:cNvCxnSpPr/>
      </xdr:nvCxnSpPr>
      <xdr:spPr>
        <a:xfrm flipV="1">
          <a:off x="12814300" y="13576275"/>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158204</xdr:rowOff>
    </xdr:from>
    <xdr:to>
      <xdr:col>85</xdr:col>
      <xdr:colOff>177800</xdr:colOff>
      <xdr:row>79</xdr:row>
      <xdr:rowOff>88354</xdr:rowOff>
    </xdr:to>
    <xdr:sp macro="" textlink="">
      <xdr:nvSpPr>
        <xdr:cNvPr id="654" name="楕円 653"/>
        <xdr:cNvSpPr/>
      </xdr:nvSpPr>
      <xdr:spPr>
        <a:xfrm>
          <a:off x="162687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55" name="災害復旧費該当値テキスト"/>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135877</xdr:rowOff>
    </xdr:from>
    <xdr:to>
      <xdr:col>81</xdr:col>
      <xdr:colOff>101600</xdr:colOff>
      <xdr:row>79</xdr:row>
      <xdr:rowOff>66027</xdr:rowOff>
    </xdr:to>
    <xdr:sp macro="" textlink="">
      <xdr:nvSpPr>
        <xdr:cNvPr id="656" name="楕円 655"/>
        <xdr:cNvSpPr/>
      </xdr:nvSpPr>
      <xdr:spPr>
        <a:xfrm>
          <a:off x="15430500" y="13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57154</xdr:rowOff>
    </xdr:from>
    <xdr:ext cx="378565" cy="259045"/>
    <xdr:sp macro="" textlink="">
      <xdr:nvSpPr>
        <xdr:cNvPr id="657" name="テキスト ボックス 656"/>
        <xdr:cNvSpPr txBox="1"/>
      </xdr:nvSpPr>
      <xdr:spPr>
        <a:xfrm>
          <a:off x="15292017" y="1360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115951</xdr:rowOff>
    </xdr:from>
    <xdr:to>
      <xdr:col>76</xdr:col>
      <xdr:colOff>165100</xdr:colOff>
      <xdr:row>79</xdr:row>
      <xdr:rowOff>46101</xdr:rowOff>
    </xdr:to>
    <xdr:sp macro="" textlink="">
      <xdr:nvSpPr>
        <xdr:cNvPr id="658" name="楕円 657"/>
        <xdr:cNvSpPr/>
      </xdr:nvSpPr>
      <xdr:spPr>
        <a:xfrm>
          <a:off x="14541500" y="134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62628</xdr:rowOff>
    </xdr:from>
    <xdr:ext cx="469744" cy="259045"/>
    <xdr:sp macro="" textlink="">
      <xdr:nvSpPr>
        <xdr:cNvPr id="659" name="テキスト ボックス 658"/>
        <xdr:cNvSpPr txBox="1"/>
      </xdr:nvSpPr>
      <xdr:spPr>
        <a:xfrm>
          <a:off x="14357428"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152375</xdr:rowOff>
    </xdr:from>
    <xdr:to>
      <xdr:col>72</xdr:col>
      <xdr:colOff>38100</xdr:colOff>
      <xdr:row>79</xdr:row>
      <xdr:rowOff>82525</xdr:rowOff>
    </xdr:to>
    <xdr:sp macro="" textlink="">
      <xdr:nvSpPr>
        <xdr:cNvPr id="660" name="楕円 659"/>
        <xdr:cNvSpPr/>
      </xdr:nvSpPr>
      <xdr:spPr>
        <a:xfrm>
          <a:off x="13652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73652</xdr:rowOff>
    </xdr:from>
    <xdr:ext cx="378565" cy="259045"/>
    <xdr:sp macro="" textlink="">
      <xdr:nvSpPr>
        <xdr:cNvPr id="661" name="テキスト ボックス 660"/>
        <xdr:cNvSpPr txBox="1"/>
      </xdr:nvSpPr>
      <xdr:spPr>
        <a:xfrm>
          <a:off x="13514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20943</xdr:rowOff>
    </xdr:from>
    <xdr:to>
      <xdr:col>85</xdr:col>
      <xdr:colOff>127000</xdr:colOff>
      <xdr:row>97</xdr:row>
      <xdr:rowOff>34136</xdr:rowOff>
    </xdr:to>
    <xdr:cxnSp macro="">
      <xdr:nvCxnSpPr>
        <xdr:cNvPr id="694" name="直線コネクタ 693"/>
        <xdr:cNvCxnSpPr/>
      </xdr:nvCxnSpPr>
      <xdr:spPr>
        <a:xfrm flipV="1">
          <a:off x="15481300" y="16651593"/>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21955</xdr:rowOff>
    </xdr:from>
    <xdr:to>
      <xdr:col>81</xdr:col>
      <xdr:colOff>50800</xdr:colOff>
      <xdr:row>97</xdr:row>
      <xdr:rowOff>34136</xdr:rowOff>
    </xdr:to>
    <xdr:cxnSp macro="">
      <xdr:nvCxnSpPr>
        <xdr:cNvPr id="697" name="直線コネクタ 696"/>
        <xdr:cNvCxnSpPr/>
      </xdr:nvCxnSpPr>
      <xdr:spPr>
        <a:xfrm>
          <a:off x="14592300" y="16652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154608</xdr:rowOff>
    </xdr:from>
    <xdr:to>
      <xdr:col>76</xdr:col>
      <xdr:colOff>114300</xdr:colOff>
      <xdr:row>97</xdr:row>
      <xdr:rowOff>21955</xdr:rowOff>
    </xdr:to>
    <xdr:cxnSp macro="">
      <xdr:nvCxnSpPr>
        <xdr:cNvPr id="700" name="直線コネクタ 699"/>
        <xdr:cNvCxnSpPr/>
      </xdr:nvCxnSpPr>
      <xdr:spPr>
        <a:xfrm>
          <a:off x="13703300" y="16613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138100</xdr:rowOff>
    </xdr:from>
    <xdr:to>
      <xdr:col>71</xdr:col>
      <xdr:colOff>177800</xdr:colOff>
      <xdr:row>96</xdr:row>
      <xdr:rowOff>154608</xdr:rowOff>
    </xdr:to>
    <xdr:cxnSp macro="">
      <xdr:nvCxnSpPr>
        <xdr:cNvPr id="703" name="直線コネクタ 702"/>
        <xdr:cNvCxnSpPr/>
      </xdr:nvCxnSpPr>
      <xdr:spPr>
        <a:xfrm>
          <a:off x="12814300" y="16597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141593</xdr:rowOff>
    </xdr:from>
    <xdr:to>
      <xdr:col>85</xdr:col>
      <xdr:colOff>177800</xdr:colOff>
      <xdr:row>97</xdr:row>
      <xdr:rowOff>71743</xdr:rowOff>
    </xdr:to>
    <xdr:sp macro="" textlink="">
      <xdr:nvSpPr>
        <xdr:cNvPr id="713" name="楕円 712"/>
        <xdr:cNvSpPr/>
      </xdr:nvSpPr>
      <xdr:spPr>
        <a:xfrm>
          <a:off x="162687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120020</xdr:rowOff>
    </xdr:from>
    <xdr:ext cx="534377" cy="259045"/>
    <xdr:sp macro="" textlink="">
      <xdr:nvSpPr>
        <xdr:cNvPr id="714" name="公債費該当値テキスト"/>
        <xdr:cNvSpPr txBox="1"/>
      </xdr:nvSpPr>
      <xdr:spPr>
        <a:xfrm>
          <a:off x="16370300" y="16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154786</xdr:rowOff>
    </xdr:from>
    <xdr:to>
      <xdr:col>81</xdr:col>
      <xdr:colOff>101600</xdr:colOff>
      <xdr:row>97</xdr:row>
      <xdr:rowOff>84936</xdr:rowOff>
    </xdr:to>
    <xdr:sp macro="" textlink="">
      <xdr:nvSpPr>
        <xdr:cNvPr id="715" name="楕円 714"/>
        <xdr:cNvSpPr/>
      </xdr:nvSpPr>
      <xdr:spPr>
        <a:xfrm>
          <a:off x="154305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76063</xdr:rowOff>
    </xdr:from>
    <xdr:ext cx="534377" cy="259045"/>
    <xdr:sp macro="" textlink="">
      <xdr:nvSpPr>
        <xdr:cNvPr id="716" name="テキスト ボックス 715"/>
        <xdr:cNvSpPr txBox="1"/>
      </xdr:nvSpPr>
      <xdr:spPr>
        <a:xfrm>
          <a:off x="15214111" y="167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142605</xdr:rowOff>
    </xdr:from>
    <xdr:to>
      <xdr:col>76</xdr:col>
      <xdr:colOff>165100</xdr:colOff>
      <xdr:row>97</xdr:row>
      <xdr:rowOff>72755</xdr:rowOff>
    </xdr:to>
    <xdr:sp macro="" textlink="">
      <xdr:nvSpPr>
        <xdr:cNvPr id="717" name="楕円 716"/>
        <xdr:cNvSpPr/>
      </xdr:nvSpPr>
      <xdr:spPr>
        <a:xfrm>
          <a:off x="145415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63882</xdr:rowOff>
    </xdr:from>
    <xdr:ext cx="534377" cy="259045"/>
    <xdr:sp macro="" textlink="">
      <xdr:nvSpPr>
        <xdr:cNvPr id="718" name="テキスト ボックス 717"/>
        <xdr:cNvSpPr txBox="1"/>
      </xdr:nvSpPr>
      <xdr:spPr>
        <a:xfrm>
          <a:off x="14325111" y="16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103808</xdr:rowOff>
    </xdr:from>
    <xdr:to>
      <xdr:col>72</xdr:col>
      <xdr:colOff>38100</xdr:colOff>
      <xdr:row>97</xdr:row>
      <xdr:rowOff>33958</xdr:rowOff>
    </xdr:to>
    <xdr:sp macro="" textlink="">
      <xdr:nvSpPr>
        <xdr:cNvPr id="719" name="楕円 718"/>
        <xdr:cNvSpPr/>
      </xdr:nvSpPr>
      <xdr:spPr>
        <a:xfrm>
          <a:off x="13652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25085</xdr:rowOff>
    </xdr:from>
    <xdr:ext cx="534377" cy="259045"/>
    <xdr:sp macro="" textlink="">
      <xdr:nvSpPr>
        <xdr:cNvPr id="720" name="テキスト ボックス 719"/>
        <xdr:cNvSpPr txBox="1"/>
      </xdr:nvSpPr>
      <xdr:spPr>
        <a:xfrm>
          <a:off x="13436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87300</xdr:rowOff>
    </xdr:from>
    <xdr:to>
      <xdr:col>67</xdr:col>
      <xdr:colOff>101600</xdr:colOff>
      <xdr:row>97</xdr:row>
      <xdr:rowOff>17450</xdr:rowOff>
    </xdr:to>
    <xdr:sp macro="" textlink="">
      <xdr:nvSpPr>
        <xdr:cNvPr id="721" name="楕円 720"/>
        <xdr:cNvSpPr/>
      </xdr:nvSpPr>
      <xdr:spPr>
        <a:xfrm>
          <a:off x="12763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8577</xdr:rowOff>
    </xdr:from>
    <xdr:ext cx="534377" cy="259045"/>
    <xdr:sp macro="" textlink="">
      <xdr:nvSpPr>
        <xdr:cNvPr id="722" name="テキスト ボックス 721"/>
        <xdr:cNvSpPr txBox="1"/>
      </xdr:nvSpPr>
      <xdr:spPr>
        <a:xfrm>
          <a:off x="12547111" y="1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全国平均、県平均のいずれも上回る結果となっている項目が４項目ある。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については、人口規模が小さくなるに従い一般会計に占める割合が大きくなる傾向にあり、このことは、類似団体内順位では下位に位置する状況が示している。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農業生産基盤の強化施策から、県の補助金を利用しての土地改良区への農業用水路整備支援や、町単独でも町農業公社支援などの様々な補助事業を行っていることにより、他団体と比較して決算額が大きい要因に挙げ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法人税収の増収分を、後年度負担に備えて財政調整基金、町債管理基金へと積み増しするとともに、公共施設等の計画的な整備、更新、改修、維持修繕、除却等に要する経費の財源に充てるための基金として公共施設等総合管理基金を新設したこと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については、防災無線や詰所整備、消防ポンプ車購入等により高い水準となっている。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とは、町税収入等の一般財源の額からその団体の経営規模をはかるもので、近年は６８億円程度で推移してきたが、平成２７（２０１５）年度および２９（２０１７）年度は、町税の大幅な増収により大きく上昇している。</a:t>
          </a:r>
        </a:p>
        <a:p>
          <a:r>
            <a:rPr kumimoji="1" lang="ja-JP" altLang="en-US" sz="1400">
              <a:latin typeface="ＭＳ ゴシック" pitchFamily="49" charset="-128"/>
              <a:ea typeface="ＭＳ ゴシック" pitchFamily="49" charset="-128"/>
            </a:rPr>
            <a:t>　この町税の増収分を主に財政調整基金等へと積み立てたことで、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の各指数は例年より大きく改善している。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一般会計から出資や繰出等を行っていることにより、各特別会計において、平成２９（２０１７）年度も赤字決算になっていない。</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13448519</v>
      </c>
      <c r="BO4" s="403"/>
      <c r="BP4" s="403"/>
      <c r="BQ4" s="403"/>
      <c r="BR4" s="403"/>
      <c r="BS4" s="403"/>
      <c r="BT4" s="403"/>
      <c r="BU4" s="404"/>
      <c r="BV4" s="402">
        <v>11303380</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5.3</v>
      </c>
      <c r="CU4" s="584"/>
      <c r="CV4" s="584"/>
      <c r="CW4" s="584"/>
      <c r="CX4" s="584"/>
      <c r="CY4" s="584"/>
      <c r="CZ4" s="584"/>
      <c r="DA4" s="585"/>
      <c r="DB4" s="583">
        <v>3.4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13075308</v>
      </c>
      <c r="BO5" s="408"/>
      <c r="BP5" s="408"/>
      <c r="BQ5" s="408"/>
      <c r="BR5" s="408"/>
      <c r="BS5" s="408"/>
      <c r="BT5" s="408"/>
      <c r="BU5" s="409"/>
      <c r="BV5" s="407">
        <v>10858779</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64.900000000000006</v>
      </c>
      <c r="CU5" s="378"/>
      <c r="CV5" s="378"/>
      <c r="CW5" s="378"/>
      <c r="CX5" s="378"/>
      <c r="CY5" s="378"/>
      <c r="CZ5" s="378"/>
      <c r="DA5" s="379"/>
      <c r="DB5" s="377">
        <v>96.3</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373211</v>
      </c>
      <c r="BO6" s="408"/>
      <c r="BP6" s="408"/>
      <c r="BQ6" s="408"/>
      <c r="BR6" s="408"/>
      <c r="BS6" s="408"/>
      <c r="BT6" s="408"/>
      <c r="BU6" s="409"/>
      <c r="BV6" s="407">
        <v>444601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64.900000000000006</v>
      </c>
      <c r="CU6" s="558"/>
      <c r="CV6" s="558"/>
      <c r="CW6" s="558"/>
      <c r="CX6" s="558"/>
      <c r="CY6" s="558"/>
      <c r="CZ6" s="558"/>
      <c r="DA6" s="559"/>
      <c r="DB6" s="557">
        <v>96.3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12495</v>
      </c>
      <c r="BO7" s="408"/>
      <c r="BP7" s="408"/>
      <c r="BQ7" s="408"/>
      <c r="BR7" s="408"/>
      <c r="BS7" s="408"/>
      <c r="BT7" s="408"/>
      <c r="BU7" s="409"/>
      <c r="BV7" s="407">
        <v>163026</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6845235</v>
      </c>
      <c r="CU7" s="408"/>
      <c r="CV7" s="408"/>
      <c r="CW7" s="408"/>
      <c r="CX7" s="408"/>
      <c r="CY7" s="408"/>
      <c r="CZ7" s="408"/>
      <c r="DA7" s="409"/>
      <c r="DB7" s="407">
        <v>8297466</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360716</v>
      </c>
      <c r="BO8" s="408"/>
      <c r="BP8" s="408"/>
      <c r="BQ8" s="408"/>
      <c r="BR8" s="408"/>
      <c r="BS8" s="408"/>
      <c r="BT8" s="408"/>
      <c r="BU8" s="409"/>
      <c r="BV8" s="407">
        <v>281575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1.01</v>
      </c>
      <c r="CU8" s="521"/>
      <c r="CV8" s="521"/>
      <c r="CW8" s="521"/>
      <c r="CX8" s="521"/>
      <c r="CY8" s="521"/>
      <c r="CZ8" s="521"/>
      <c r="DA8" s="522"/>
      <c r="DB8" s="520">
        <v>1</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31046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79141</v>
      </c>
      <c r="BO9" s="408"/>
      <c r="BP9" s="408"/>
      <c r="BQ9" s="408"/>
      <c r="BR9" s="408"/>
      <c r="BS9" s="408"/>
      <c r="BT9" s="408"/>
      <c r="BU9" s="409"/>
      <c r="BV9" s="407">
        <v>-286449</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7.9</v>
      </c>
      <c r="CU9" s="378"/>
      <c r="CV9" s="378"/>
      <c r="CW9" s="378"/>
      <c r="CX9" s="378"/>
      <c r="CY9" s="378"/>
      <c r="CZ9" s="378"/>
      <c r="DA9" s="379"/>
      <c r="DB9" s="377">
        <v>9.1</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31621</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95</v>
      </c>
      <c r="AV10" s="465"/>
      <c r="AW10" s="465"/>
      <c r="AX10" s="465"/>
      <c r="AY10" s="387" t="s">
        <v>115</v>
      </c>
      <c r="AZ10" s="388"/>
      <c r="BA10" s="388"/>
      <c r="BB10" s="388"/>
      <c r="BC10" s="388"/>
      <c r="BD10" s="388"/>
      <c r="BE10" s="388"/>
      <c r="BF10" s="388"/>
      <c r="BG10" s="388"/>
      <c r="BH10" s="388"/>
      <c r="BI10" s="388"/>
      <c r="BJ10" s="388"/>
      <c r="BK10" s="388"/>
      <c r="BL10" s="388"/>
      <c r="BM10" s="389"/>
      <c r="BN10" s="407">
        <v>1607460</v>
      </c>
      <c r="BO10" s="408"/>
      <c r="BP10" s="408"/>
      <c r="BQ10" s="408"/>
      <c r="BR10" s="408"/>
      <c r="BS10" s="408"/>
      <c r="BT10" s="408"/>
      <c r="BU10" s="409"/>
      <c r="BV10" s="407">
        <v>188117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110</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31441</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1147637</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31033</v>
      </c>
      <c r="S13" s="511"/>
      <c r="T13" s="511"/>
      <c r="U13" s="511"/>
      <c r="V13" s="512"/>
      <c r="W13" s="498" t="s">
        <v>133</v>
      </c>
      <c r="X13" s="420"/>
      <c r="Y13" s="420"/>
      <c r="Z13" s="420"/>
      <c r="AA13" s="420"/>
      <c r="AB13" s="421"/>
      <c r="AC13" s="383">
        <v>1399</v>
      </c>
      <c r="AD13" s="384"/>
      <c r="AE13" s="384"/>
      <c r="AF13" s="384"/>
      <c r="AG13" s="385"/>
      <c r="AH13" s="383">
        <v>1462</v>
      </c>
      <c r="AI13" s="384"/>
      <c r="AJ13" s="384"/>
      <c r="AK13" s="384"/>
      <c r="AL13" s="386"/>
      <c r="AM13" s="476" t="s">
        <v>134</v>
      </c>
      <c r="AN13" s="381"/>
      <c r="AO13" s="381"/>
      <c r="AP13" s="381"/>
      <c r="AQ13" s="381"/>
      <c r="AR13" s="381"/>
      <c r="AS13" s="381"/>
      <c r="AT13" s="382"/>
      <c r="AU13" s="464" t="s">
        <v>129</v>
      </c>
      <c r="AV13" s="465"/>
      <c r="AW13" s="465"/>
      <c r="AX13" s="465"/>
      <c r="AY13" s="387" t="s">
        <v>135</v>
      </c>
      <c r="AZ13" s="388"/>
      <c r="BA13" s="388"/>
      <c r="BB13" s="388"/>
      <c r="BC13" s="388"/>
      <c r="BD13" s="388"/>
      <c r="BE13" s="388"/>
      <c r="BF13" s="388"/>
      <c r="BG13" s="388"/>
      <c r="BH13" s="388"/>
      <c r="BI13" s="388"/>
      <c r="BJ13" s="388"/>
      <c r="BK13" s="388"/>
      <c r="BL13" s="388"/>
      <c r="BM13" s="389"/>
      <c r="BN13" s="407">
        <v>1686601</v>
      </c>
      <c r="BO13" s="408"/>
      <c r="BP13" s="408"/>
      <c r="BQ13" s="408"/>
      <c r="BR13" s="408"/>
      <c r="BS13" s="408"/>
      <c r="BT13" s="408"/>
      <c r="BU13" s="409"/>
      <c r="BV13" s="407">
        <v>-1245969</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v>
      </c>
      <c r="CU13" s="378"/>
      <c r="CV13" s="378"/>
      <c r="CW13" s="378"/>
      <c r="CX13" s="378"/>
      <c r="CY13" s="378"/>
      <c r="CZ13" s="378"/>
      <c r="DA13" s="379"/>
      <c r="DB13" s="377">
        <v>5.3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31440</v>
      </c>
      <c r="S14" s="511"/>
      <c r="T14" s="511"/>
      <c r="U14" s="511"/>
      <c r="V14" s="512"/>
      <c r="W14" s="513"/>
      <c r="X14" s="423"/>
      <c r="Y14" s="423"/>
      <c r="Z14" s="423"/>
      <c r="AA14" s="423"/>
      <c r="AB14" s="424"/>
      <c r="AC14" s="503">
        <v>8.6</v>
      </c>
      <c r="AD14" s="504"/>
      <c r="AE14" s="504"/>
      <c r="AF14" s="504"/>
      <c r="AG14" s="505"/>
      <c r="AH14" s="503">
        <v>9.1999999999999993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139</v>
      </c>
      <c r="CU14" s="515"/>
      <c r="CV14" s="515"/>
      <c r="CW14" s="515"/>
      <c r="CX14" s="515"/>
      <c r="CY14" s="515"/>
      <c r="CZ14" s="515"/>
      <c r="DA14" s="516"/>
      <c r="DB14" s="514" t="s">
        <v>140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31121</v>
      </c>
      <c r="S15" s="511"/>
      <c r="T15" s="511"/>
      <c r="U15" s="511"/>
      <c r="V15" s="512"/>
      <c r="W15" s="498" t="s">
        <v>142</v>
      </c>
      <c r="X15" s="420"/>
      <c r="Y15" s="420"/>
      <c r="Z15" s="420"/>
      <c r="AA15" s="420"/>
      <c r="AB15" s="421"/>
      <c r="AC15" s="383">
        <v>5844</v>
      </c>
      <c r="AD15" s="384"/>
      <c r="AE15" s="384"/>
      <c r="AF15" s="384"/>
      <c r="AG15" s="385"/>
      <c r="AH15" s="383">
        <v>5931</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4727412</v>
      </c>
      <c r="BO15" s="403"/>
      <c r="BP15" s="403"/>
      <c r="BQ15" s="403"/>
      <c r="BR15" s="403"/>
      <c r="BS15" s="403"/>
      <c r="BT15" s="403"/>
      <c r="BU15" s="404"/>
      <c r="BV15" s="402">
        <v>6406244</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35.9</v>
      </c>
      <c r="AD16" s="504"/>
      <c r="AE16" s="504"/>
      <c r="AF16" s="504"/>
      <c r="AG16" s="505"/>
      <c r="AH16" s="503">
        <v>37.4</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5034142</v>
      </c>
      <c r="BO16" s="408"/>
      <c r="BP16" s="408"/>
      <c r="BQ16" s="408"/>
      <c r="BR16" s="408"/>
      <c r="BS16" s="408"/>
      <c r="BT16" s="408"/>
      <c r="BU16" s="409"/>
      <c r="BV16" s="407">
        <v>5520825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9037</v>
      </c>
      <c r="AD17" s="384"/>
      <c r="AE17" s="384"/>
      <c r="AF17" s="384"/>
      <c r="AG17" s="385"/>
      <c r="AH17" s="383">
        <v>8476</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6066681</v>
      </c>
      <c r="BO17" s="408"/>
      <c r="BP17" s="408"/>
      <c r="BQ17" s="408"/>
      <c r="BR17" s="408"/>
      <c r="BS17" s="408"/>
      <c r="BT17" s="408"/>
      <c r="BU17" s="409"/>
      <c r="BV17" s="407">
        <v>8297466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54.39</v>
      </c>
      <c r="M18" s="472"/>
      <c r="N18" s="472"/>
      <c r="O18" s="472"/>
      <c r="P18" s="472"/>
      <c r="Q18" s="472"/>
      <c r="R18" s="473"/>
      <c r="S18" s="473"/>
      <c r="T18" s="473"/>
      <c r="U18" s="473"/>
      <c r="V18" s="474"/>
      <c r="W18" s="488"/>
      <c r="X18" s="489"/>
      <c r="Y18" s="489"/>
      <c r="Z18" s="489"/>
      <c r="AA18" s="489"/>
      <c r="AB18" s="499"/>
      <c r="AC18" s="371">
        <v>55.5</v>
      </c>
      <c r="AD18" s="372"/>
      <c r="AE18" s="372"/>
      <c r="AF18" s="372"/>
      <c r="AG18" s="475"/>
      <c r="AH18" s="371">
        <v>53.4</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6166250</v>
      </c>
      <c r="BO18" s="408"/>
      <c r="BP18" s="408"/>
      <c r="BQ18" s="408"/>
      <c r="BR18" s="408"/>
      <c r="BS18" s="408"/>
      <c r="BT18" s="408"/>
      <c r="BU18" s="409"/>
      <c r="BV18" s="407">
        <v>6097171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571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10271450</v>
      </c>
      <c r="BO19" s="408"/>
      <c r="BP19" s="408"/>
      <c r="BQ19" s="408"/>
      <c r="BR19" s="408"/>
      <c r="BS19" s="408"/>
      <c r="BT19" s="408"/>
      <c r="BU19" s="409"/>
      <c r="BV19" s="407">
        <v>8435685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10777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6755006</v>
      </c>
      <c r="BO23" s="408"/>
      <c r="BP23" s="408"/>
      <c r="BQ23" s="408"/>
      <c r="BR23" s="408"/>
      <c r="BS23" s="408"/>
      <c r="BT23" s="408"/>
      <c r="BU23" s="409"/>
      <c r="BV23" s="407">
        <v>6997898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7800</v>
      </c>
      <c r="R24" s="384"/>
      <c r="S24" s="384"/>
      <c r="T24" s="384"/>
      <c r="U24" s="384"/>
      <c r="V24" s="385"/>
      <c r="W24" s="449"/>
      <c r="X24" s="440"/>
      <c r="Y24" s="441"/>
      <c r="Z24" s="380" t="s">
        <v>166</v>
      </c>
      <c r="AA24" s="381"/>
      <c r="AB24" s="381"/>
      <c r="AC24" s="381"/>
      <c r="AD24" s="381"/>
      <c r="AE24" s="381"/>
      <c r="AF24" s="381"/>
      <c r="AG24" s="382"/>
      <c r="AH24" s="383">
        <v>187</v>
      </c>
      <c r="AI24" s="384"/>
      <c r="AJ24" s="384"/>
      <c r="AK24" s="384"/>
      <c r="AL24" s="385"/>
      <c r="AM24" s="383">
        <v>537064</v>
      </c>
      <c r="AN24" s="384"/>
      <c r="AO24" s="384"/>
      <c r="AP24" s="384"/>
      <c r="AQ24" s="384"/>
      <c r="AR24" s="385"/>
      <c r="AS24" s="383">
        <v>2872</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3434287</v>
      </c>
      <c r="BO24" s="408"/>
      <c r="BP24" s="408"/>
      <c r="BQ24" s="408"/>
      <c r="BR24" s="408"/>
      <c r="BS24" s="408"/>
      <c r="BT24" s="408"/>
      <c r="BU24" s="409"/>
      <c r="BV24" s="407">
        <v>3787821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1</v>
      </c>
      <c r="M25" s="384"/>
      <c r="N25" s="384"/>
      <c r="O25" s="384"/>
      <c r="P25" s="385"/>
      <c r="Q25" s="383">
        <v>6200</v>
      </c>
      <c r="R25" s="384"/>
      <c r="S25" s="384"/>
      <c r="T25" s="384"/>
      <c r="U25" s="384"/>
      <c r="V25" s="385"/>
      <c r="W25" s="449"/>
      <c r="X25" s="440"/>
      <c r="Y25" s="441"/>
      <c r="Z25" s="380" t="s">
        <v>169</v>
      </c>
      <c r="AA25" s="381"/>
      <c r="AB25" s="381"/>
      <c r="AC25" s="381"/>
      <c r="AD25" s="381"/>
      <c r="AE25" s="381"/>
      <c r="AF25" s="381"/>
      <c r="AG25" s="382"/>
      <c r="AH25" s="383" t="s">
        <v>170</v>
      </c>
      <c r="AI25" s="384"/>
      <c r="AJ25" s="384"/>
      <c r="AK25" s="384"/>
      <c r="AL25" s="385"/>
      <c r="AM25" s="383" t="s">
        <v>170</v>
      </c>
      <c r="AN25" s="384"/>
      <c r="AO25" s="384"/>
      <c r="AP25" s="384"/>
      <c r="AQ25" s="384"/>
      <c r="AR25" s="385"/>
      <c r="AS25" s="383" t="s">
        <v>139</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2176210</v>
      </c>
      <c r="BO25" s="403"/>
      <c r="BP25" s="403"/>
      <c r="BQ25" s="403"/>
      <c r="BR25" s="403"/>
      <c r="BS25" s="403"/>
      <c r="BT25" s="403"/>
      <c r="BU25" s="404"/>
      <c r="BV25" s="402">
        <v>1278118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172</v>
      </c>
      <c r="F26" s="381"/>
      <c r="G26" s="381"/>
      <c r="H26" s="381"/>
      <c r="I26" s="381"/>
      <c r="J26" s="381"/>
      <c r="K26" s="382"/>
      <c r="L26" s="383">
        <v>1</v>
      </c>
      <c r="M26" s="384"/>
      <c r="N26" s="384"/>
      <c r="O26" s="384"/>
      <c r="P26" s="385"/>
      <c r="Q26" s="383">
        <v>5800</v>
      </c>
      <c r="R26" s="384"/>
      <c r="S26" s="384"/>
      <c r="T26" s="384"/>
      <c r="U26" s="384"/>
      <c r="V26" s="385"/>
      <c r="W26" s="449"/>
      <c r="X26" s="440"/>
      <c r="Y26" s="441"/>
      <c r="Z26" s="380" t="s">
        <v>173</v>
      </c>
      <c r="AA26" s="462"/>
      <c r="AB26" s="462"/>
      <c r="AC26" s="462"/>
      <c r="AD26" s="462"/>
      <c r="AE26" s="462"/>
      <c r="AF26" s="462"/>
      <c r="AG26" s="463"/>
      <c r="AH26" s="383">
        <v>15</v>
      </c>
      <c r="AI26" s="384"/>
      <c r="AJ26" s="384"/>
      <c r="AK26" s="384"/>
      <c r="AL26" s="385"/>
      <c r="AM26" s="383">
        <v>46155</v>
      </c>
      <c r="AN26" s="384"/>
      <c r="AO26" s="384"/>
      <c r="AP26" s="384"/>
      <c r="AQ26" s="384"/>
      <c r="AR26" s="385"/>
      <c r="AS26" s="383">
        <v>3077</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139</v>
      </c>
      <c r="BO26" s="408"/>
      <c r="BP26" s="408"/>
      <c r="BQ26" s="408"/>
      <c r="BR26" s="408"/>
      <c r="BS26" s="408"/>
      <c r="BT26" s="408"/>
      <c r="BU26" s="409"/>
      <c r="BV26" s="407" t="s">
        <v>170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3500</v>
      </c>
      <c r="R27" s="384"/>
      <c r="S27" s="384"/>
      <c r="T27" s="384"/>
      <c r="U27" s="384"/>
      <c r="V27" s="385"/>
      <c r="W27" s="449"/>
      <c r="X27" s="440"/>
      <c r="Y27" s="441"/>
      <c r="Z27" s="380" t="s">
        <v>176</v>
      </c>
      <c r="AA27" s="381"/>
      <c r="AB27" s="381"/>
      <c r="AC27" s="381"/>
      <c r="AD27" s="381"/>
      <c r="AE27" s="381"/>
      <c r="AF27" s="381"/>
      <c r="AG27" s="382"/>
      <c r="AH27" s="383">
        <v>3</v>
      </c>
      <c r="AI27" s="384"/>
      <c r="AJ27" s="384"/>
      <c r="AK27" s="384"/>
      <c r="AL27" s="385"/>
      <c r="AM27" s="383">
        <v>11721</v>
      </c>
      <c r="AN27" s="384"/>
      <c r="AO27" s="384"/>
      <c r="AP27" s="384"/>
      <c r="AQ27" s="384"/>
      <c r="AR27" s="385"/>
      <c r="AS27" s="383">
        <v>3907</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485861</v>
      </c>
      <c r="BO27" s="411"/>
      <c r="BP27" s="411"/>
      <c r="BQ27" s="411"/>
      <c r="BR27" s="411"/>
      <c r="BS27" s="411"/>
      <c r="BT27" s="411"/>
      <c r="BU27" s="412"/>
      <c r="BV27" s="410">
        <v>485861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2800</v>
      </c>
      <c r="R28" s="384"/>
      <c r="S28" s="384"/>
      <c r="T28" s="384"/>
      <c r="U28" s="384"/>
      <c r="V28" s="385"/>
      <c r="W28" s="449"/>
      <c r="X28" s="440"/>
      <c r="Y28" s="441"/>
      <c r="Z28" s="380" t="s">
        <v>179</v>
      </c>
      <c r="AA28" s="381"/>
      <c r="AB28" s="381"/>
      <c r="AC28" s="381"/>
      <c r="AD28" s="381"/>
      <c r="AE28" s="381"/>
      <c r="AF28" s="381"/>
      <c r="AG28" s="382"/>
      <c r="AH28" s="383" t="s">
        <v>170</v>
      </c>
      <c r="AI28" s="384"/>
      <c r="AJ28" s="384"/>
      <c r="AK28" s="384"/>
      <c r="AL28" s="385"/>
      <c r="AM28" s="383" t="s">
        <v>139</v>
      </c>
      <c r="AN28" s="384"/>
      <c r="AO28" s="384"/>
      <c r="AP28" s="384"/>
      <c r="AQ28" s="384"/>
      <c r="AR28" s="385"/>
      <c r="AS28" s="383" t="s">
        <v>139</v>
      </c>
      <c r="AT28" s="384"/>
      <c r="AU28" s="384"/>
      <c r="AV28" s="384"/>
      <c r="AW28" s="384"/>
      <c r="AX28" s="386"/>
      <c r="AY28" s="390" t="s">
        <v>180</v>
      </c>
      <c r="AZ28" s="391"/>
      <c r="BA28" s="391"/>
      <c r="BB28" s="392"/>
      <c r="BC28" s="399" t="s">
        <v>41</v>
      </c>
      <c r="BD28" s="400"/>
      <c r="BE28" s="400"/>
      <c r="BF28" s="400"/>
      <c r="BG28" s="400"/>
      <c r="BH28" s="400"/>
      <c r="BI28" s="400"/>
      <c r="BJ28" s="400"/>
      <c r="BK28" s="400"/>
      <c r="BL28" s="400"/>
      <c r="BM28" s="401"/>
      <c r="BN28" s="402">
        <v>3068701</v>
      </c>
      <c r="BO28" s="403"/>
      <c r="BP28" s="403"/>
      <c r="BQ28" s="403"/>
      <c r="BR28" s="403"/>
      <c r="BS28" s="403"/>
      <c r="BT28" s="403"/>
      <c r="BU28" s="404"/>
      <c r="BV28" s="402">
        <v>1461241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14</v>
      </c>
      <c r="M29" s="384"/>
      <c r="N29" s="384"/>
      <c r="O29" s="384"/>
      <c r="P29" s="385"/>
      <c r="Q29" s="383">
        <v>2550</v>
      </c>
      <c r="R29" s="384"/>
      <c r="S29" s="384"/>
      <c r="T29" s="384"/>
      <c r="U29" s="384"/>
      <c r="V29" s="385"/>
      <c r="W29" s="450"/>
      <c r="X29" s="451"/>
      <c r="Y29" s="452"/>
      <c r="Z29" s="380" t="s">
        <v>182</v>
      </c>
      <c r="AA29" s="381"/>
      <c r="AB29" s="381"/>
      <c r="AC29" s="381"/>
      <c r="AD29" s="381"/>
      <c r="AE29" s="381"/>
      <c r="AF29" s="381"/>
      <c r="AG29" s="382"/>
      <c r="AH29" s="383">
        <v>190</v>
      </c>
      <c r="AI29" s="384"/>
      <c r="AJ29" s="384"/>
      <c r="AK29" s="384"/>
      <c r="AL29" s="385"/>
      <c r="AM29" s="383">
        <v>548785</v>
      </c>
      <c r="AN29" s="384"/>
      <c r="AO29" s="384"/>
      <c r="AP29" s="384"/>
      <c r="AQ29" s="384"/>
      <c r="AR29" s="385"/>
      <c r="AS29" s="383">
        <v>2888</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1773167</v>
      </c>
      <c r="BO29" s="408"/>
      <c r="BP29" s="408"/>
      <c r="BQ29" s="408"/>
      <c r="BR29" s="408"/>
      <c r="BS29" s="408"/>
      <c r="BT29" s="408"/>
      <c r="BU29" s="409"/>
      <c r="BV29" s="407">
        <v>1072722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738126</v>
      </c>
      <c r="BO30" s="411"/>
      <c r="BP30" s="411"/>
      <c r="BQ30" s="411"/>
      <c r="BR30" s="411"/>
      <c r="BS30" s="411"/>
      <c r="BT30" s="411"/>
      <c r="BU30" s="412"/>
      <c r="BV30" s="410">
        <v>545343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191</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石橋地区消防組合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上三川町農業公社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小山広域保健衛生組合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栃木県市町村総合事務組合 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栃木県市町村総合事務組合 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栃木県後期高齢者医療広域連合 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栃木県後期高齢者医療広域連合 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Ac8SlasT/pUrr7AZWQj4+VcmUv4INXrHLR1LrnTwvk2wkURiySwfX+DVeveaN6lybQjKSDiLjPSM1vBkrnOMA==" saltValue="fKVzVTZVhTzZsCper0l+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186" t="s">
        <v>549</v>
      </c>
      <c r="D34" s="1186"/>
      <c r="E34" s="1187"/>
      <c r="F34" s="32">
        <v>21.22</v>
      </c>
      <c r="G34" s="33">
        <v>23.94</v>
      </c>
      <c r="H34" s="33">
        <v>25.53</v>
      </c>
      <c r="I34" s="33">
        <v>23.19</v>
      </c>
      <c r="J34" s="34">
        <v>30.03</v>
      </c>
      <c r="K34" s="22"/>
      <c r="L34" s="22"/>
      <c r="M34" s="22"/>
      <c r="N34" s="22"/>
      <c r="O34" s="22"/>
      <c r="P34" s="22"/>
    </row>
    <row r="35" spans="1:16" ht="39" customHeight="1">
      <c r="A35" s="22"/>
      <c r="B35" s="35"/>
      <c r="C35" s="1180" t="s">
        <v>550</v>
      </c>
      <c r="D35" s="1181"/>
      <c r="E35" s="1182"/>
      <c r="F35" s="36">
        <v>6.03</v>
      </c>
      <c r="G35" s="37">
        <v>7.45</v>
      </c>
      <c r="H35" s="37">
        <v>8.2100000000000009</v>
      </c>
      <c r="I35" s="37">
        <v>3.39</v>
      </c>
      <c r="J35" s="38">
        <v>5.26</v>
      </c>
      <c r="K35" s="22"/>
      <c r="L35" s="22"/>
      <c r="M35" s="22"/>
      <c r="N35" s="22"/>
      <c r="O35" s="22"/>
      <c r="P35" s="22"/>
    </row>
    <row r="36" spans="1:16" ht="39" customHeight="1">
      <c r="A36" s="22"/>
      <c r="B36" s="35"/>
      <c r="C36" s="1180" t="s">
        <v>551</v>
      </c>
      <c r="D36" s="1181"/>
      <c r="E36" s="1182"/>
      <c r="F36" s="36">
        <v>4.1399999999999997</v>
      </c>
      <c r="G36" s="37">
        <v>2.7</v>
      </c>
      <c r="H36" s="37">
        <v>1.81</v>
      </c>
      <c r="I36" s="37">
        <v>1.69</v>
      </c>
      <c r="J36" s="38">
        <v>3.29</v>
      </c>
      <c r="K36" s="22"/>
      <c r="L36" s="22"/>
      <c r="M36" s="22"/>
      <c r="N36" s="22"/>
      <c r="O36" s="22"/>
      <c r="P36" s="22"/>
    </row>
    <row r="37" spans="1:16" ht="39" customHeight="1">
      <c r="A37" s="22"/>
      <c r="B37" s="35"/>
      <c r="C37" s="1180" t="s">
        <v>552</v>
      </c>
      <c r="D37" s="1181"/>
      <c r="E37" s="1182"/>
      <c r="F37" s="36">
        <v>1.31</v>
      </c>
      <c r="G37" s="37">
        <v>1.17</v>
      </c>
      <c r="H37" s="37">
        <v>1.86</v>
      </c>
      <c r="I37" s="37">
        <v>1.67</v>
      </c>
      <c r="J37" s="38">
        <v>1.34</v>
      </c>
      <c r="K37" s="22"/>
      <c r="L37" s="22"/>
      <c r="M37" s="22"/>
      <c r="N37" s="22"/>
      <c r="O37" s="22"/>
      <c r="P37" s="22"/>
    </row>
    <row r="38" spans="1:16" ht="39" customHeight="1">
      <c r="A38" s="22"/>
      <c r="B38" s="35"/>
      <c r="C38" s="1180" t="s">
        <v>553</v>
      </c>
      <c r="D38" s="1181"/>
      <c r="E38" s="1182"/>
      <c r="F38" s="36">
        <v>0.28999999999999998</v>
      </c>
      <c r="G38" s="37">
        <v>0.35</v>
      </c>
      <c r="H38" s="37">
        <v>0.45</v>
      </c>
      <c r="I38" s="37">
        <v>0.22</v>
      </c>
      <c r="J38" s="38">
        <v>0.22</v>
      </c>
      <c r="K38" s="22"/>
      <c r="L38" s="22"/>
      <c r="M38" s="22"/>
      <c r="N38" s="22"/>
      <c r="O38" s="22"/>
      <c r="P38" s="22"/>
    </row>
    <row r="39" spans="1:16" ht="39" customHeight="1">
      <c r="A39" s="22"/>
      <c r="B39" s="35"/>
      <c r="C39" s="1180" t="s">
        <v>554</v>
      </c>
      <c r="D39" s="1181"/>
      <c r="E39" s="1182"/>
      <c r="F39" s="36">
        <v>0.06</v>
      </c>
      <c r="G39" s="37">
        <v>0.11</v>
      </c>
      <c r="H39" s="37">
        <v>0.19</v>
      </c>
      <c r="I39" s="37">
        <v>0.12</v>
      </c>
      <c r="J39" s="38">
        <v>0.12</v>
      </c>
      <c r="K39" s="22"/>
      <c r="L39" s="22"/>
      <c r="M39" s="22"/>
      <c r="N39" s="22"/>
      <c r="O39" s="22"/>
      <c r="P39" s="22"/>
    </row>
    <row r="40" spans="1:16" ht="39" customHeight="1">
      <c r="A40" s="22"/>
      <c r="B40" s="35"/>
      <c r="C40" s="1180" t="s">
        <v>555</v>
      </c>
      <c r="D40" s="1181"/>
      <c r="E40" s="1182"/>
      <c r="F40" s="36">
        <v>0.04</v>
      </c>
      <c r="G40" s="37">
        <v>0.08</v>
      </c>
      <c r="H40" s="37">
        <v>0.09</v>
      </c>
      <c r="I40" s="37">
        <v>7.0000000000000007E-2</v>
      </c>
      <c r="J40" s="38">
        <v>0.03</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556</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557</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0Vd5oHIBYDKZ4Qt1K0fgShXLTGA/BnZr1e8a9DMTqAnSeHsJ3yyI5d67ukAHYAPRhnVEXepdBmsmvLOgXv1BA==" saltValue="vjDL+sbbRqJ5RSkfUXm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election activeCell="O47" sqref="O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196" t="s">
        <v>10</v>
      </c>
      <c r="C45" s="1197"/>
      <c r="D45" s="58"/>
      <c r="E45" s="1202" t="s">
        <v>11</v>
      </c>
      <c r="F45" s="1202"/>
      <c r="G45" s="1202"/>
      <c r="H45" s="1202"/>
      <c r="I45" s="1202"/>
      <c r="J45" s="1203"/>
      <c r="K45" s="59">
        <v>918</v>
      </c>
      <c r="L45" s="60">
        <v>881</v>
      </c>
      <c r="M45" s="60">
        <v>809</v>
      </c>
      <c r="N45" s="60">
        <v>785</v>
      </c>
      <c r="O45" s="61">
        <v>810</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604</v>
      </c>
      <c r="L48" s="64">
        <v>621</v>
      </c>
      <c r="M48" s="64">
        <v>649</v>
      </c>
      <c r="N48" s="64">
        <v>613</v>
      </c>
      <c r="O48" s="65">
        <v>627</v>
      </c>
      <c r="P48" s="48"/>
      <c r="Q48" s="48"/>
      <c r="R48" s="48"/>
      <c r="S48" s="48"/>
      <c r="T48" s="48"/>
      <c r="U48" s="48"/>
    </row>
    <row r="49" spans="1:21" ht="30.75" customHeight="1">
      <c r="A49" s="48"/>
      <c r="B49" s="1198"/>
      <c r="C49" s="1199"/>
      <c r="D49" s="62"/>
      <c r="E49" s="1190" t="s">
        <v>15</v>
      </c>
      <c r="F49" s="1190"/>
      <c r="G49" s="1190"/>
      <c r="H49" s="1190"/>
      <c r="I49" s="1190"/>
      <c r="J49" s="1191"/>
      <c r="K49" s="63">
        <v>25</v>
      </c>
      <c r="L49" s="64">
        <v>28</v>
      </c>
      <c r="M49" s="64">
        <v>35</v>
      </c>
      <c r="N49" s="64">
        <v>56</v>
      </c>
      <c r="O49" s="65">
        <v>56</v>
      </c>
      <c r="P49" s="48"/>
      <c r="Q49" s="48"/>
      <c r="R49" s="48"/>
      <c r="S49" s="48"/>
      <c r="T49" s="48"/>
      <c r="U49" s="48"/>
    </row>
    <row r="50" spans="1:21" ht="30.75" customHeight="1">
      <c r="A50" s="48"/>
      <c r="B50" s="1198"/>
      <c r="C50" s="1199"/>
      <c r="D50" s="62"/>
      <c r="E50" s="1190" t="s">
        <v>16</v>
      </c>
      <c r="F50" s="1190"/>
      <c r="G50" s="1190"/>
      <c r="H50" s="1190"/>
      <c r="I50" s="1190"/>
      <c r="J50" s="1191"/>
      <c r="K50" s="63">
        <v>0</v>
      </c>
      <c r="L50" s="64">
        <v>0</v>
      </c>
      <c r="M50" s="64">
        <v>0</v>
      </c>
      <c r="N50" s="64">
        <v>0</v>
      </c>
      <c r="O50" s="65">
        <v>0</v>
      </c>
      <c r="P50" s="48"/>
      <c r="Q50" s="48"/>
      <c r="R50" s="48"/>
      <c r="S50" s="48"/>
      <c r="T50" s="48"/>
      <c r="U50" s="48"/>
    </row>
    <row r="51" spans="1:21" ht="30.75" customHeight="1">
      <c r="A51" s="48"/>
      <c r="B51" s="1200"/>
      <c r="C51" s="1201"/>
      <c r="D51" s="66"/>
      <c r="E51" s="1190" t="s">
        <v>17</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c r="A52" s="48"/>
      <c r="B52" s="1188" t="s">
        <v>18</v>
      </c>
      <c r="C52" s="1189"/>
      <c r="D52" s="66"/>
      <c r="E52" s="1190" t="s">
        <v>19</v>
      </c>
      <c r="F52" s="1190"/>
      <c r="G52" s="1190"/>
      <c r="H52" s="1190"/>
      <c r="I52" s="1190"/>
      <c r="J52" s="1191"/>
      <c r="K52" s="63">
        <v>1124</v>
      </c>
      <c r="L52" s="64">
        <v>1157</v>
      </c>
      <c r="M52" s="64">
        <v>1151</v>
      </c>
      <c r="N52" s="64">
        <v>1171</v>
      </c>
      <c r="O52" s="65">
        <v>1175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423</v>
      </c>
      <c r="L53" s="69">
        <v>373</v>
      </c>
      <c r="M53" s="69">
        <v>342</v>
      </c>
      <c r="N53" s="69">
        <v>283</v>
      </c>
      <c r="O53" s="70">
        <v>318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8JbIMWphzPEIdDDI00zV0AvUwKdPR6iqTDTAN5MEJ2yD9ywrlsQjTW1d57H+TeOtMM7ltMzDo4tSC0trMpxJw==" saltValue="gaOSbbmRy5YgbAdC06B0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election activeCell="D55" sqref="D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542</v>
      </c>
      <c r="J40" s="79" t="s">
        <v>543</v>
      </c>
      <c r="K40" s="79" t="s">
        <v>544</v>
      </c>
      <c r="L40" s="79" t="s">
        <v>545</v>
      </c>
      <c r="M40" s="80" t="s">
        <v>546</v>
      </c>
    </row>
    <row r="41" spans="2:13" ht="27.75" customHeight="1">
      <c r="B41" s="1216" t="s">
        <v>23</v>
      </c>
      <c r="C41" s="1217"/>
      <c r="D41" s="81"/>
      <c r="E41" s="1218" t="s">
        <v>24</v>
      </c>
      <c r="F41" s="1218"/>
      <c r="G41" s="1218"/>
      <c r="H41" s="1219"/>
      <c r="I41" s="82">
        <v>8225</v>
      </c>
      <c r="J41" s="83">
        <v>7826</v>
      </c>
      <c r="K41" s="83">
        <v>7191</v>
      </c>
      <c r="L41" s="83">
        <v>6998</v>
      </c>
      <c r="M41" s="84">
        <v>6755</v>
      </c>
    </row>
    <row r="42" spans="2:13" ht="27.75" customHeight="1">
      <c r="B42" s="1206"/>
      <c r="C42" s="1207"/>
      <c r="D42" s="85"/>
      <c r="E42" s="1210" t="s">
        <v>25</v>
      </c>
      <c r="F42" s="1210"/>
      <c r="G42" s="1210"/>
      <c r="H42" s="1211"/>
      <c r="I42" s="86" t="s">
        <v>499</v>
      </c>
      <c r="J42" s="87" t="s">
        <v>499</v>
      </c>
      <c r="K42" s="87" t="s">
        <v>499</v>
      </c>
      <c r="L42" s="87" t="s">
        <v>499</v>
      </c>
      <c r="M42" s="88" t="s">
        <v>499</v>
      </c>
    </row>
    <row r="43" spans="2:13" ht="27.75" customHeight="1">
      <c r="B43" s="1206"/>
      <c r="C43" s="1207"/>
      <c r="D43" s="85"/>
      <c r="E43" s="1210" t="s">
        <v>26</v>
      </c>
      <c r="F43" s="1210"/>
      <c r="G43" s="1210"/>
      <c r="H43" s="1211"/>
      <c r="I43" s="86">
        <v>8914</v>
      </c>
      <c r="J43" s="87">
        <v>8502</v>
      </c>
      <c r="K43" s="87">
        <v>8182</v>
      </c>
      <c r="L43" s="87">
        <v>7725</v>
      </c>
      <c r="M43" s="88">
        <v>7384</v>
      </c>
    </row>
    <row r="44" spans="2:13" ht="27.75" customHeight="1">
      <c r="B44" s="1206"/>
      <c r="C44" s="1207"/>
      <c r="D44" s="85"/>
      <c r="E44" s="1210" t="s">
        <v>27</v>
      </c>
      <c r="F44" s="1210"/>
      <c r="G44" s="1210"/>
      <c r="H44" s="1211"/>
      <c r="I44" s="86">
        <v>157</v>
      </c>
      <c r="J44" s="87">
        <v>243</v>
      </c>
      <c r="K44" s="87">
        <v>451</v>
      </c>
      <c r="L44" s="87">
        <v>418</v>
      </c>
      <c r="M44" s="88">
        <v>370</v>
      </c>
    </row>
    <row r="45" spans="2:13" ht="27.75" customHeight="1">
      <c r="B45" s="1206"/>
      <c r="C45" s="1207"/>
      <c r="D45" s="85"/>
      <c r="E45" s="1210" t="s">
        <v>28</v>
      </c>
      <c r="F45" s="1210"/>
      <c r="G45" s="1210"/>
      <c r="H45" s="1211"/>
      <c r="I45" s="86">
        <v>1213</v>
      </c>
      <c r="J45" s="87">
        <v>1147</v>
      </c>
      <c r="K45" s="87">
        <v>1093</v>
      </c>
      <c r="L45" s="87">
        <v>1084</v>
      </c>
      <c r="M45" s="88">
        <v>1023</v>
      </c>
    </row>
    <row r="46" spans="2:13" ht="27.75" customHeight="1">
      <c r="B46" s="1206"/>
      <c r="C46" s="1207"/>
      <c r="D46" s="89"/>
      <c r="E46" s="1210" t="s">
        <v>29</v>
      </c>
      <c r="F46" s="1210"/>
      <c r="G46" s="1210"/>
      <c r="H46" s="1211"/>
      <c r="I46" s="86" t="s">
        <v>499</v>
      </c>
      <c r="J46" s="87" t="s">
        <v>499</v>
      </c>
      <c r="K46" s="87" t="s">
        <v>499</v>
      </c>
      <c r="L46" s="87" t="s">
        <v>499</v>
      </c>
      <c r="M46" s="88" t="s">
        <v>499</v>
      </c>
    </row>
    <row r="47" spans="2:13" ht="27.75" customHeight="1">
      <c r="B47" s="1206"/>
      <c r="C47" s="1207"/>
      <c r="D47" s="90"/>
      <c r="E47" s="1220" t="s">
        <v>30</v>
      </c>
      <c r="F47" s="1221"/>
      <c r="G47" s="1221"/>
      <c r="H47" s="1222"/>
      <c r="I47" s="86" t="s">
        <v>499</v>
      </c>
      <c r="J47" s="87" t="s">
        <v>499</v>
      </c>
      <c r="K47" s="87" t="s">
        <v>499</v>
      </c>
      <c r="L47" s="87" t="s">
        <v>499</v>
      </c>
      <c r="M47" s="88" t="s">
        <v>499</v>
      </c>
    </row>
    <row r="48" spans="2:13" ht="27.75" customHeight="1">
      <c r="B48" s="1206"/>
      <c r="C48" s="1207"/>
      <c r="D48" s="85"/>
      <c r="E48" s="1210" t="s">
        <v>31</v>
      </c>
      <c r="F48" s="1210"/>
      <c r="G48" s="1210"/>
      <c r="H48" s="1211"/>
      <c r="I48" s="86" t="s">
        <v>499</v>
      </c>
      <c r="J48" s="87" t="s">
        <v>499</v>
      </c>
      <c r="K48" s="87" t="s">
        <v>499</v>
      </c>
      <c r="L48" s="87" t="s">
        <v>499</v>
      </c>
      <c r="M48" s="88" t="s">
        <v>499</v>
      </c>
    </row>
    <row r="49" spans="2:13" ht="27.75" customHeight="1">
      <c r="B49" s="1208"/>
      <c r="C49" s="1209"/>
      <c r="D49" s="85"/>
      <c r="E49" s="1210" t="s">
        <v>32</v>
      </c>
      <c r="F49" s="1210"/>
      <c r="G49" s="1210"/>
      <c r="H49" s="1211"/>
      <c r="I49" s="86" t="s">
        <v>499</v>
      </c>
      <c r="J49" s="87" t="s">
        <v>499</v>
      </c>
      <c r="K49" s="87" t="s">
        <v>499</v>
      </c>
      <c r="L49" s="87" t="s">
        <v>499</v>
      </c>
      <c r="M49" s="88" t="s">
        <v>499</v>
      </c>
    </row>
    <row r="50" spans="2:13" ht="27.75" customHeight="1">
      <c r="B50" s="1204" t="s">
        <v>33</v>
      </c>
      <c r="C50" s="1205"/>
      <c r="D50" s="91"/>
      <c r="E50" s="1210" t="s">
        <v>34</v>
      </c>
      <c r="F50" s="1210"/>
      <c r="G50" s="1210"/>
      <c r="H50" s="1211"/>
      <c r="I50" s="86">
        <v>3626</v>
      </c>
      <c r="J50" s="87">
        <v>3502</v>
      </c>
      <c r="K50" s="87">
        <v>5381</v>
      </c>
      <c r="L50" s="87">
        <v>4348</v>
      </c>
      <c r="M50" s="88">
        <v>6920</v>
      </c>
    </row>
    <row r="51" spans="2:13" ht="27.75" customHeight="1">
      <c r="B51" s="1206"/>
      <c r="C51" s="1207"/>
      <c r="D51" s="85"/>
      <c r="E51" s="1210" t="s">
        <v>35</v>
      </c>
      <c r="F51" s="1210"/>
      <c r="G51" s="1210"/>
      <c r="H51" s="1211"/>
      <c r="I51" s="86">
        <v>2227</v>
      </c>
      <c r="J51" s="87">
        <v>2110</v>
      </c>
      <c r="K51" s="87">
        <v>1915</v>
      </c>
      <c r="L51" s="87">
        <v>1760</v>
      </c>
      <c r="M51" s="88">
        <v>1716</v>
      </c>
    </row>
    <row r="52" spans="2:13" ht="27.75" customHeight="1">
      <c r="B52" s="1208"/>
      <c r="C52" s="1209"/>
      <c r="D52" s="85"/>
      <c r="E52" s="1210" t="s">
        <v>36</v>
      </c>
      <c r="F52" s="1210"/>
      <c r="G52" s="1210"/>
      <c r="H52" s="1211"/>
      <c r="I52" s="86">
        <v>11814</v>
      </c>
      <c r="J52" s="87">
        <v>11789</v>
      </c>
      <c r="K52" s="87">
        <v>11692</v>
      </c>
      <c r="L52" s="87">
        <v>11376</v>
      </c>
      <c r="M52" s="88">
        <v>11291</v>
      </c>
    </row>
    <row r="53" spans="2:13" ht="27.75" customHeight="1" thickBot="1">
      <c r="B53" s="1212" t="s">
        <v>37</v>
      </c>
      <c r="C53" s="1213"/>
      <c r="D53" s="92"/>
      <c r="E53" s="1214" t="s">
        <v>38</v>
      </c>
      <c r="F53" s="1214"/>
      <c r="G53" s="1214"/>
      <c r="H53" s="1215"/>
      <c r="I53" s="93">
        <v>841</v>
      </c>
      <c r="J53" s="94">
        <v>317</v>
      </c>
      <c r="K53" s="94">
        <v>-2071</v>
      </c>
      <c r="L53" s="94">
        <v>-1260</v>
      </c>
      <c r="M53" s="95">
        <v>-4395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f6401WvRtd6cT+lNEA+4Q41iSR29NHXMFxRxmN3OPQN27ua9uBdjqp3GDV7Tlmqk4dQmHuMi7QVVfrF//+/dw==" saltValue="Mi8cge6hN2FA882TIB1Q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E52" zoomScale="55" zoomScaleNormal="55" zoomScaleSheetLayoutView="100" workbookViewId="0">
      <selection activeCell="F55" sqref="F55:F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544</v>
      </c>
      <c r="G54" s="104" t="s">
        <v>545</v>
      </c>
      <c r="H54" s="105" t="s">
        <v>546</v>
      </c>
    </row>
    <row r="55" spans="2:8" ht="52.5" customHeight="1">
      <c r="B55" s="106"/>
      <c r="C55" s="1231" t="s">
        <v>41</v>
      </c>
      <c r="D55" s="1231"/>
      <c r="E55" s="1232"/>
      <c r="F55" s="107">
        <v>2421</v>
      </c>
      <c r="G55" s="107">
        <v>1461</v>
      </c>
      <c r="H55" s="108">
        <v>3069</v>
      </c>
    </row>
    <row r="56" spans="2:8" ht="52.5" customHeight="1">
      <c r="B56" s="109"/>
      <c r="C56" s="1233" t="s">
        <v>42</v>
      </c>
      <c r="D56" s="1233"/>
      <c r="E56" s="1234"/>
      <c r="F56" s="110">
        <v>1072</v>
      </c>
      <c r="G56" s="110">
        <v>1073</v>
      </c>
      <c r="H56" s="111">
        <v>1773</v>
      </c>
    </row>
    <row r="57" spans="2:8" ht="53.25" customHeight="1">
      <c r="B57" s="109"/>
      <c r="C57" s="1235" t="s">
        <v>43</v>
      </c>
      <c r="D57" s="1235"/>
      <c r="E57" s="1236"/>
      <c r="F57" s="112">
        <v>644</v>
      </c>
      <c r="G57" s="112">
        <v>545</v>
      </c>
      <c r="H57" s="113">
        <v>738</v>
      </c>
    </row>
    <row r="58" spans="2:8" ht="45.75" customHeight="1">
      <c r="B58" s="114"/>
      <c r="C58" s="1223" t="s">
        <v>558</v>
      </c>
      <c r="D58" s="1224"/>
      <c r="E58" s="1225"/>
      <c r="F58" s="115">
        <v>260</v>
      </c>
      <c r="G58" s="115">
        <v>260</v>
      </c>
      <c r="H58" s="116">
        <v>261</v>
      </c>
    </row>
    <row r="59" spans="2:8" ht="45.75" customHeight="1">
      <c r="B59" s="114"/>
      <c r="C59" s="1223" t="s">
        <v>559</v>
      </c>
      <c r="D59" s="1224"/>
      <c r="E59" s="1225"/>
      <c r="F59" s="115">
        <v>0</v>
      </c>
      <c r="G59" s="115">
        <v>0</v>
      </c>
      <c r="H59" s="116">
        <v>200</v>
      </c>
    </row>
    <row r="60" spans="2:8" ht="45.75" customHeight="1">
      <c r="B60" s="114"/>
      <c r="C60" s="1223" t="s">
        <v>560</v>
      </c>
      <c r="D60" s="1224"/>
      <c r="E60" s="1225"/>
      <c r="F60" s="115">
        <v>124</v>
      </c>
      <c r="G60" s="115">
        <v>124</v>
      </c>
      <c r="H60" s="116">
        <v>116</v>
      </c>
    </row>
    <row r="61" spans="2:8" ht="45.75" customHeight="1">
      <c r="B61" s="114"/>
      <c r="C61" s="1223" t="s">
        <v>561</v>
      </c>
      <c r="D61" s="1224"/>
      <c r="E61" s="1225"/>
      <c r="F61" s="115">
        <v>93</v>
      </c>
      <c r="G61" s="115">
        <v>93</v>
      </c>
      <c r="H61" s="116">
        <v>93</v>
      </c>
    </row>
    <row r="62" spans="2:8" ht="45.75" customHeight="1" thickBot="1">
      <c r="B62" s="117"/>
      <c r="C62" s="1226" t="s">
        <v>562</v>
      </c>
      <c r="D62" s="1227"/>
      <c r="E62" s="1228"/>
      <c r="F62" s="118">
        <v>167</v>
      </c>
      <c r="G62" s="118">
        <v>68</v>
      </c>
      <c r="H62" s="119">
        <v>68</v>
      </c>
    </row>
    <row r="63" spans="2:8" ht="52.5" customHeight="1" thickBot="1">
      <c r="B63" s="120"/>
      <c r="C63" s="1229" t="s">
        <v>44</v>
      </c>
      <c r="D63" s="1229"/>
      <c r="E63" s="1230"/>
      <c r="F63" s="121">
        <v>4137</v>
      </c>
      <c r="G63" s="121">
        <v>3079</v>
      </c>
      <c r="H63" s="122">
        <v>5580</v>
      </c>
    </row>
    <row r="64" spans="2:8" ht="15" customHeight="1"/>
    <row r="65" ht="0" hidden="1" customHeight="1"/>
    <row r="66" ht="0" hidden="1" customHeight="1"/>
  </sheetData>
  <sheetProtection algorithmName="SHA-512" hashValue="36Gif317Ufpr/aPkyztKTvGvBmPYLZnfl/A/ouUjViGqL9m4kYp910fDePWhRLo+uUR1+8CGLA4+KpPtrgmdBg==" saltValue="jRNJg2EbET89ccnCiR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539</v>
      </c>
      <c r="G2" s="136"/>
      <c r="H2" s="137"/>
    </row>
    <row r="3" spans="1:8">
      <c r="A3" s="133" t="s">
        <v>532</v>
      </c>
      <c r="B3" s="138"/>
      <c r="C3" s="139"/>
      <c r="D3" s="140">
        <v>41241</v>
      </c>
      <c r="E3" s="141"/>
      <c r="F3" s="142">
        <v>69477</v>
      </c>
      <c r="G3" s="143"/>
      <c r="H3" s="144"/>
    </row>
    <row r="4" spans="1:8">
      <c r="A4" s="145"/>
      <c r="B4" s="146"/>
      <c r="C4" s="147"/>
      <c r="D4" s="148">
        <v>17071</v>
      </c>
      <c r="E4" s="149"/>
      <c r="F4" s="150">
        <v>31528</v>
      </c>
      <c r="G4" s="151"/>
      <c r="H4" s="152"/>
    </row>
    <row r="5" spans="1:8">
      <c r="A5" s="133" t="s">
        <v>534</v>
      </c>
      <c r="B5" s="138"/>
      <c r="C5" s="139"/>
      <c r="D5" s="140">
        <v>36521</v>
      </c>
      <c r="E5" s="141"/>
      <c r="F5" s="142">
        <v>59668</v>
      </c>
      <c r="G5" s="143"/>
      <c r="H5" s="144"/>
    </row>
    <row r="6" spans="1:8">
      <c r="A6" s="145"/>
      <c r="B6" s="146"/>
      <c r="C6" s="147"/>
      <c r="D6" s="148">
        <v>20890</v>
      </c>
      <c r="E6" s="149"/>
      <c r="F6" s="150">
        <v>31515</v>
      </c>
      <c r="G6" s="151"/>
      <c r="H6" s="152"/>
    </row>
    <row r="7" spans="1:8">
      <c r="A7" s="133" t="s">
        <v>535</v>
      </c>
      <c r="B7" s="138"/>
      <c r="C7" s="139"/>
      <c r="D7" s="140">
        <v>17234</v>
      </c>
      <c r="E7" s="141"/>
      <c r="F7" s="142">
        <v>56894</v>
      </c>
      <c r="G7" s="143"/>
      <c r="H7" s="144"/>
    </row>
    <row r="8" spans="1:8">
      <c r="A8" s="145"/>
      <c r="B8" s="146"/>
      <c r="C8" s="147"/>
      <c r="D8" s="148">
        <v>14803</v>
      </c>
      <c r="E8" s="149"/>
      <c r="F8" s="150">
        <v>32548</v>
      </c>
      <c r="G8" s="151"/>
      <c r="H8" s="152"/>
    </row>
    <row r="9" spans="1:8">
      <c r="A9" s="133" t="s">
        <v>536</v>
      </c>
      <c r="B9" s="138"/>
      <c r="C9" s="139"/>
      <c r="D9" s="140">
        <v>46755</v>
      </c>
      <c r="E9" s="141"/>
      <c r="F9" s="142">
        <v>57122</v>
      </c>
      <c r="G9" s="143"/>
      <c r="H9" s="144"/>
    </row>
    <row r="10" spans="1:8">
      <c r="A10" s="145"/>
      <c r="B10" s="146"/>
      <c r="C10" s="147"/>
      <c r="D10" s="148">
        <v>31236</v>
      </c>
      <c r="E10" s="149"/>
      <c r="F10" s="150">
        <v>36191</v>
      </c>
      <c r="G10" s="151"/>
      <c r="H10" s="152"/>
    </row>
    <row r="11" spans="1:8">
      <c r="A11" s="133" t="s">
        <v>537</v>
      </c>
      <c r="B11" s="138"/>
      <c r="C11" s="139"/>
      <c r="D11" s="140">
        <v>57642</v>
      </c>
      <c r="E11" s="141"/>
      <c r="F11" s="142">
        <v>53655</v>
      </c>
      <c r="G11" s="143"/>
      <c r="H11" s="144"/>
    </row>
    <row r="12" spans="1:8">
      <c r="A12" s="145"/>
      <c r="B12" s="146"/>
      <c r="C12" s="153"/>
      <c r="D12" s="148">
        <v>22644</v>
      </c>
      <c r="E12" s="149"/>
      <c r="F12" s="150">
        <v>32719</v>
      </c>
      <c r="G12" s="151"/>
      <c r="H12" s="152"/>
    </row>
    <row r="13" spans="1:8">
      <c r="A13" s="133"/>
      <c r="B13" s="138"/>
      <c r="C13" s="154"/>
      <c r="D13" s="155">
        <v>39879</v>
      </c>
      <c r="E13" s="156"/>
      <c r="F13" s="157">
        <v>59363</v>
      </c>
      <c r="G13" s="158"/>
      <c r="H13" s="144"/>
    </row>
    <row r="14" spans="1:8">
      <c r="A14" s="145"/>
      <c r="B14" s="146"/>
      <c r="C14" s="147"/>
      <c r="D14" s="148">
        <v>21329</v>
      </c>
      <c r="E14" s="149"/>
      <c r="F14" s="150">
        <v>32900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6.04</v>
      </c>
      <c r="C19" s="159">
        <f>ROUND(VALUE(SUBSTITUTE(実質収支比率等に係る経年分析!G$48,"▲","-")),2)</f>
        <v>7.45</v>
      </c>
      <c r="D19" s="159">
        <f>ROUND(VALUE(SUBSTITUTE(実質収支比率等に係る経年分析!H$48,"▲","-")),2)</f>
        <v>8.2200000000000006</v>
      </c>
      <c r="E19" s="159">
        <f>ROUND(VALUE(SUBSTITUTE(実質収支比率等に係る経年分析!I$48,"▲","-")),2)</f>
        <v>3.39</v>
      </c>
      <c r="F19" s="159">
        <f>ROUND(VALUE(SUBSTITUTE(実質収支比率等に係る経年分析!J$48,"▲","-")),2)</f>
        <v>5.27</v>
      </c>
    </row>
    <row r="20" spans="1:11">
      <c r="A20" s="159" t="s">
        <v>48</v>
      </c>
      <c r="B20" s="159">
        <f>ROUND(VALUE(SUBSTITUTE(実質収支比率等に係る経年分析!F$47,"▲","-")),2)</f>
        <v>12.22</v>
      </c>
      <c r="C20" s="159">
        <f>ROUND(VALUE(SUBSTITUTE(実質収支比率等に係る経年分析!G$47,"▲","-")),2)</f>
        <v>11.25</v>
      </c>
      <c r="D20" s="159">
        <f>ROUND(VALUE(SUBSTITUTE(実質収支比率等に係る経年分析!H$47,"▲","-")),2)</f>
        <v>35.01</v>
      </c>
      <c r="E20" s="159">
        <f>ROUND(VALUE(SUBSTITUTE(実質収支比率等に係る経年分析!I$47,"▲","-")),2)</f>
        <v>17.61</v>
      </c>
      <c r="F20" s="159">
        <f>ROUND(VALUE(SUBSTITUTE(実質収支比率等に係る経年分析!J$47,"▲","-")),2)</f>
        <v>44.83</v>
      </c>
    </row>
    <row r="21" spans="1:11">
      <c r="A21" s="159" t="s">
        <v>49</v>
      </c>
      <c r="B21" s="159">
        <f>IF(ISNUMBER(VALUE(SUBSTITUTE(実質収支比率等に係る経年分析!F$49,"▲","-"))),ROUND(VALUE(SUBSTITUTE(実質収支比率等に係る経年分析!F$49,"▲","-")),2),NA())</f>
        <v>-2.1</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24.94</v>
      </c>
      <c r="E21" s="159">
        <f>IF(ISNUMBER(VALUE(SUBSTITUTE(実質収支比率等に係る経年分析!I$49,"▲","-"))),ROUND(VALUE(SUBSTITUTE(実質収支比率等に係る経年分析!I$49,"▲","-")),2),NA())</f>
        <v>-15.02</v>
      </c>
      <c r="F21" s="159">
        <f>IF(ISNUMBER(VALUE(SUBSTITUTE(実質収支比率等に係る経年分析!J$49,"▲","-"))),ROUND(VALUE(SUBSTITUTE(実質収支比率等に係る経年分析!J$49,"▲","-")),2),NA())</f>
        <v>24.64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4.1399999999999997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8.2100000000000009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30.03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1124</v>
      </c>
      <c r="E42" s="161"/>
      <c r="F42" s="161"/>
      <c r="G42" s="161">
        <f>'実質公債費比率（分子）の構造'!L$52</f>
        <v>1157</v>
      </c>
      <c r="H42" s="161"/>
      <c r="I42" s="161"/>
      <c r="J42" s="161">
        <f>'実質公債費比率（分子）の構造'!M$52</f>
        <v>1151</v>
      </c>
      <c r="K42" s="161"/>
      <c r="L42" s="161"/>
      <c r="M42" s="161">
        <f>'実質公債費比率（分子）の構造'!N$52</f>
        <v>1171</v>
      </c>
      <c r="N42" s="161"/>
      <c r="O42" s="161"/>
      <c r="P42" s="161">
        <f>'実質公債費比率（分子）の構造'!O$52</f>
        <v>1175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25</v>
      </c>
      <c r="C45" s="161"/>
      <c r="D45" s="161"/>
      <c r="E45" s="161">
        <f>'実質公債費比率（分子）の構造'!L$49</f>
        <v>28</v>
      </c>
      <c r="F45" s="161"/>
      <c r="G45" s="161"/>
      <c r="H45" s="161">
        <f>'実質公債費比率（分子）の構造'!M$49</f>
        <v>35</v>
      </c>
      <c r="I45" s="161"/>
      <c r="J45" s="161"/>
      <c r="K45" s="161">
        <f>'実質公債費比率（分子）の構造'!N$49</f>
        <v>56</v>
      </c>
      <c r="L45" s="161"/>
      <c r="M45" s="161"/>
      <c r="N45" s="161">
        <f>'実質公債費比率（分子）の構造'!O$49</f>
        <v>56</v>
      </c>
      <c r="O45" s="161"/>
      <c r="P45" s="161"/>
    </row>
    <row r="46" spans="1:16">
      <c r="A46" s="161" t="s">
        <v>60</v>
      </c>
      <c r="B46" s="161">
        <f>'実質公債費比率（分子）の構造'!K$48</f>
        <v>604</v>
      </c>
      <c r="C46" s="161"/>
      <c r="D46" s="161"/>
      <c r="E46" s="161">
        <f>'実質公債費比率（分子）の構造'!L$48</f>
        <v>621</v>
      </c>
      <c r="F46" s="161"/>
      <c r="G46" s="161"/>
      <c r="H46" s="161">
        <f>'実質公債費比率（分子）の構造'!M$48</f>
        <v>649</v>
      </c>
      <c r="I46" s="161"/>
      <c r="J46" s="161"/>
      <c r="K46" s="161">
        <f>'実質公債費比率（分子）の構造'!N$48</f>
        <v>613</v>
      </c>
      <c r="L46" s="161"/>
      <c r="M46" s="161"/>
      <c r="N46" s="161">
        <f>'実質公債費比率（分子）の構造'!O$48</f>
        <v>627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918</v>
      </c>
      <c r="C49" s="161"/>
      <c r="D49" s="161"/>
      <c r="E49" s="161">
        <f>'実質公債費比率（分子）の構造'!L$45</f>
        <v>881</v>
      </c>
      <c r="F49" s="161"/>
      <c r="G49" s="161"/>
      <c r="H49" s="161">
        <f>'実質公債費比率（分子）の構造'!M$45</f>
        <v>809</v>
      </c>
      <c r="I49" s="161"/>
      <c r="J49" s="161"/>
      <c r="K49" s="161">
        <f>'実質公債費比率（分子）の構造'!N$45</f>
        <v>785</v>
      </c>
      <c r="L49" s="161"/>
      <c r="M49" s="161"/>
      <c r="N49" s="161">
        <f>'実質公債費比率（分子）の構造'!O$45</f>
        <v>810</v>
      </c>
      <c r="O49" s="161"/>
      <c r="P49" s="161"/>
    </row>
    <row r="50" spans="1:16">
      <c r="A50" s="161" t="s">
        <v>64</v>
      </c>
      <c r="B50" s="161" t="e">
        <f>NA()</f>
        <v>#N/A</v>
      </c>
      <c r="C50" s="161">
        <f>IF(ISNUMBER('実質公債費比率（分子）の構造'!K$53),'実質公債費比率（分子）の構造'!K$53,NA())</f>
        <v>423</v>
      </c>
      <c r="D50" s="161" t="e">
        <f>NA()</f>
        <v>#N/A</v>
      </c>
      <c r="E50" s="161" t="e">
        <f>NA()</f>
        <v>#N/A</v>
      </c>
      <c r="F50" s="161">
        <f>IF(ISNUMBER('実質公債費比率（分子）の構造'!L$53),'実質公債費比率（分子）の構造'!L$53,NA())</f>
        <v>373</v>
      </c>
      <c r="G50" s="161" t="e">
        <f>NA()</f>
        <v>#N/A</v>
      </c>
      <c r="H50" s="161" t="e">
        <f>NA()</f>
        <v>#N/A</v>
      </c>
      <c r="I50" s="161">
        <f>IF(ISNUMBER('実質公債費比率（分子）の構造'!M$53),'実質公債費比率（分子）の構造'!M$53,NA())</f>
        <v>342</v>
      </c>
      <c r="J50" s="161" t="e">
        <f>NA()</f>
        <v>#N/A</v>
      </c>
      <c r="K50" s="161" t="e">
        <f>NA()</f>
        <v>#N/A</v>
      </c>
      <c r="L50" s="161">
        <f>IF(ISNUMBER('実質公債費比率（分子）の構造'!N$53),'実質公債費比率（分子）の構造'!N$53,NA())</f>
        <v>283</v>
      </c>
      <c r="M50" s="161" t="e">
        <f>NA()</f>
        <v>#N/A</v>
      </c>
      <c r="N50" s="161" t="e">
        <f>NA()</f>
        <v>#N/A</v>
      </c>
      <c r="O50" s="161">
        <f>IF(ISNUMBER('実質公債費比率（分子）の構造'!O$53),'実質公債費比率（分子）の構造'!O$53,NA())</f>
        <v>318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11814</v>
      </c>
      <c r="E56" s="160"/>
      <c r="F56" s="160"/>
      <c r="G56" s="160">
        <f>'将来負担比率（分子）の構造'!J$52</f>
        <v>11789</v>
      </c>
      <c r="H56" s="160"/>
      <c r="I56" s="160"/>
      <c r="J56" s="160">
        <f>'将来負担比率（分子）の構造'!K$52</f>
        <v>11692</v>
      </c>
      <c r="K56" s="160"/>
      <c r="L56" s="160"/>
      <c r="M56" s="160">
        <f>'将来負担比率（分子）の構造'!L$52</f>
        <v>11376</v>
      </c>
      <c r="N56" s="160"/>
      <c r="O56" s="160"/>
      <c r="P56" s="160">
        <f>'将来負担比率（分子）の構造'!M$52</f>
        <v>11291</v>
      </c>
    </row>
    <row r="57" spans="1:16">
      <c r="A57" s="160" t="s">
        <v>35</v>
      </c>
      <c r="B57" s="160"/>
      <c r="C57" s="160"/>
      <c r="D57" s="160">
        <f>'将来負担比率（分子）の構造'!I$51</f>
        <v>2227</v>
      </c>
      <c r="E57" s="160"/>
      <c r="F57" s="160"/>
      <c r="G57" s="160">
        <f>'将来負担比率（分子）の構造'!J$51</f>
        <v>2110</v>
      </c>
      <c r="H57" s="160"/>
      <c r="I57" s="160"/>
      <c r="J57" s="160">
        <f>'将来負担比率（分子）の構造'!K$51</f>
        <v>1915</v>
      </c>
      <c r="K57" s="160"/>
      <c r="L57" s="160"/>
      <c r="M57" s="160">
        <f>'将来負担比率（分子）の構造'!L$51</f>
        <v>1760</v>
      </c>
      <c r="N57" s="160"/>
      <c r="O57" s="160"/>
      <c r="P57" s="160">
        <f>'将来負担比率（分子）の構造'!M$51</f>
        <v>1716</v>
      </c>
    </row>
    <row r="58" spans="1:16">
      <c r="A58" s="160" t="s">
        <v>34</v>
      </c>
      <c r="B58" s="160"/>
      <c r="C58" s="160"/>
      <c r="D58" s="160">
        <f>'将来負担比率（分子）の構造'!I$50</f>
        <v>3626</v>
      </c>
      <c r="E58" s="160"/>
      <c r="F58" s="160"/>
      <c r="G58" s="160">
        <f>'将来負担比率（分子）の構造'!J$50</f>
        <v>3502</v>
      </c>
      <c r="H58" s="160"/>
      <c r="I58" s="160"/>
      <c r="J58" s="160">
        <f>'将来負担比率（分子）の構造'!K$50</f>
        <v>5381</v>
      </c>
      <c r="K58" s="160"/>
      <c r="L58" s="160"/>
      <c r="M58" s="160">
        <f>'将来負担比率（分子）の構造'!L$50</f>
        <v>4348</v>
      </c>
      <c r="N58" s="160"/>
      <c r="O58" s="160"/>
      <c r="P58" s="160">
        <f>'将来負担比率（分子）の構造'!M$50</f>
        <v>6920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1213</v>
      </c>
      <c r="C62" s="160"/>
      <c r="D62" s="160"/>
      <c r="E62" s="160">
        <f>'将来負担比率（分子）の構造'!J$45</f>
        <v>1147</v>
      </c>
      <c r="F62" s="160"/>
      <c r="G62" s="160"/>
      <c r="H62" s="160">
        <f>'将来負担比率（分子）の構造'!K$45</f>
        <v>1093</v>
      </c>
      <c r="I62" s="160"/>
      <c r="J62" s="160"/>
      <c r="K62" s="160">
        <f>'将来負担比率（分子）の構造'!L$45</f>
        <v>1084</v>
      </c>
      <c r="L62" s="160"/>
      <c r="M62" s="160"/>
      <c r="N62" s="160">
        <f>'将来負担比率（分子）の構造'!M$45</f>
        <v>1023</v>
      </c>
      <c r="O62" s="160"/>
      <c r="P62" s="160"/>
    </row>
    <row r="63" spans="1:16">
      <c r="A63" s="160" t="s">
        <v>27</v>
      </c>
      <c r="B63" s="160">
        <f>'将来負担比率（分子）の構造'!I$44</f>
        <v>157</v>
      </c>
      <c r="C63" s="160"/>
      <c r="D63" s="160"/>
      <c r="E63" s="160">
        <f>'将来負担比率（分子）の構造'!J$44</f>
        <v>243</v>
      </c>
      <c r="F63" s="160"/>
      <c r="G63" s="160"/>
      <c r="H63" s="160">
        <f>'将来負担比率（分子）の構造'!K$44</f>
        <v>451</v>
      </c>
      <c r="I63" s="160"/>
      <c r="J63" s="160"/>
      <c r="K63" s="160">
        <f>'将来負担比率（分子）の構造'!L$44</f>
        <v>418</v>
      </c>
      <c r="L63" s="160"/>
      <c r="M63" s="160"/>
      <c r="N63" s="160">
        <f>'将来負担比率（分子）の構造'!M$44</f>
        <v>370</v>
      </c>
      <c r="O63" s="160"/>
      <c r="P63" s="160"/>
    </row>
    <row r="64" spans="1:16">
      <c r="A64" s="160" t="s">
        <v>26</v>
      </c>
      <c r="B64" s="160">
        <f>'将来負担比率（分子）の構造'!I$43</f>
        <v>8914</v>
      </c>
      <c r="C64" s="160"/>
      <c r="D64" s="160"/>
      <c r="E64" s="160">
        <f>'将来負担比率（分子）の構造'!J$43</f>
        <v>8502</v>
      </c>
      <c r="F64" s="160"/>
      <c r="G64" s="160"/>
      <c r="H64" s="160">
        <f>'将来負担比率（分子）の構造'!K$43</f>
        <v>8182</v>
      </c>
      <c r="I64" s="160"/>
      <c r="J64" s="160"/>
      <c r="K64" s="160">
        <f>'将来負担比率（分子）の構造'!L$43</f>
        <v>7725</v>
      </c>
      <c r="L64" s="160"/>
      <c r="M64" s="160"/>
      <c r="N64" s="160">
        <f>'将来負担比率（分子）の構造'!M$43</f>
        <v>7384</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8225</v>
      </c>
      <c r="C66" s="160"/>
      <c r="D66" s="160"/>
      <c r="E66" s="160">
        <f>'将来負担比率（分子）の構造'!J$41</f>
        <v>7826</v>
      </c>
      <c r="F66" s="160"/>
      <c r="G66" s="160"/>
      <c r="H66" s="160">
        <f>'将来負担比率（分子）の構造'!K$41</f>
        <v>7191</v>
      </c>
      <c r="I66" s="160"/>
      <c r="J66" s="160"/>
      <c r="K66" s="160">
        <f>'将来負担比率（分子）の構造'!L$41</f>
        <v>6998</v>
      </c>
      <c r="L66" s="160"/>
      <c r="M66" s="160"/>
      <c r="N66" s="160">
        <f>'将来負担比率（分子）の構造'!M$41</f>
        <v>6755</v>
      </c>
      <c r="O66" s="160"/>
      <c r="P66" s="160"/>
    </row>
    <row r="67" spans="1:16">
      <c r="A67" s="160" t="s">
        <v>68</v>
      </c>
      <c r="B67" s="160" t="e">
        <f>NA()</f>
        <v>#N/A</v>
      </c>
      <c r="C67" s="160">
        <f>IF(ISNUMBER('将来負担比率（分子）の構造'!I$53), IF('将来負担比率（分子）の構造'!I$53 &lt; 0, 0, '将来負担比率（分子）の構造'!I$53), NA())</f>
        <v>841</v>
      </c>
      <c r="D67" s="160" t="e">
        <f>NA()</f>
        <v>#N/A</v>
      </c>
      <c r="E67" s="160" t="e">
        <f>NA()</f>
        <v>#N/A</v>
      </c>
      <c r="F67" s="160">
        <f>IF(ISNUMBER('将来負担比率（分子）の構造'!J$53), IF('将来負担比率（分子）の構造'!J$53 &lt; 0, 0, '将来負担比率（分子）の構造'!J$53), NA())</f>
        <v>317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2421</v>
      </c>
      <c r="C72" s="164">
        <f>基金残高に係る経年分析!G55</f>
        <v>1461</v>
      </c>
      <c r="D72" s="164">
        <f>基金残高に係る経年分析!H55</f>
        <v>3069</v>
      </c>
    </row>
    <row r="73" spans="1:16">
      <c r="A73" s="163" t="s">
        <v>71</v>
      </c>
      <c r="B73" s="164">
        <f>基金残高に係る経年分析!F56</f>
        <v>1072</v>
      </c>
      <c r="C73" s="164">
        <f>基金残高に係る経年分析!G56</f>
        <v>1073</v>
      </c>
      <c r="D73" s="164">
        <f>基金残高に係る経年分析!H56</f>
        <v>1773</v>
      </c>
    </row>
    <row r="74" spans="1:16">
      <c r="A74" s="163" t="s">
        <v>72</v>
      </c>
      <c r="B74" s="164">
        <f>基金残高に係る経年分析!F57</f>
        <v>644</v>
      </c>
      <c r="C74" s="164">
        <f>基金残高に係る経年分析!G57</f>
        <v>545</v>
      </c>
      <c r="D74" s="164">
        <f>基金残高に係る経年分析!H57</f>
        <v>738</v>
      </c>
    </row>
  </sheetData>
  <sheetProtection algorithmName="SHA-512" hashValue="OsOw4R8EXHgqO3cXBZlrFkWZHQma3PwkZBY8kAf42OYMWEUE6o13D+GkOz5b2cvA3v/4rB/++LlCsIywEupRUA==" saltValue="t900C+EsdsfDYY4dejhC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8523139</v>
      </c>
      <c r="S5" s="669"/>
      <c r="T5" s="669"/>
      <c r="U5" s="669"/>
      <c r="V5" s="669"/>
      <c r="W5" s="669"/>
      <c r="X5" s="669"/>
      <c r="Y5" s="715"/>
      <c r="Z5" s="733">
        <v>63.4</v>
      </c>
      <c r="AA5" s="733"/>
      <c r="AB5" s="733"/>
      <c r="AC5" s="733"/>
      <c r="AD5" s="734">
        <v>8303195</v>
      </c>
      <c r="AE5" s="734"/>
      <c r="AF5" s="734"/>
      <c r="AG5" s="734"/>
      <c r="AH5" s="734"/>
      <c r="AI5" s="734"/>
      <c r="AJ5" s="734"/>
      <c r="AK5" s="734"/>
      <c r="AL5" s="716">
        <v>87.5</v>
      </c>
      <c r="AM5" s="685"/>
      <c r="AN5" s="685"/>
      <c r="AO5" s="717"/>
      <c r="AP5" s="702" t="s">
        <v>223</v>
      </c>
      <c r="AQ5" s="703"/>
      <c r="AR5" s="703"/>
      <c r="AS5" s="703"/>
      <c r="AT5" s="703"/>
      <c r="AU5" s="703"/>
      <c r="AV5" s="703"/>
      <c r="AW5" s="703"/>
      <c r="AX5" s="703"/>
      <c r="AY5" s="703"/>
      <c r="AZ5" s="703"/>
      <c r="BA5" s="703"/>
      <c r="BB5" s="703"/>
      <c r="BC5" s="703"/>
      <c r="BD5" s="703"/>
      <c r="BE5" s="703"/>
      <c r="BF5" s="704"/>
      <c r="BG5" s="603">
        <v>8303195</v>
      </c>
      <c r="BH5" s="606"/>
      <c r="BI5" s="606"/>
      <c r="BJ5" s="606"/>
      <c r="BK5" s="606"/>
      <c r="BL5" s="606"/>
      <c r="BM5" s="606"/>
      <c r="BN5" s="607"/>
      <c r="BO5" s="665">
        <v>97.4</v>
      </c>
      <c r="BP5" s="665"/>
      <c r="BQ5" s="665"/>
      <c r="BR5" s="665"/>
      <c r="BS5" s="666">
        <v>628869</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141967</v>
      </c>
      <c r="S6" s="606"/>
      <c r="T6" s="606"/>
      <c r="U6" s="606"/>
      <c r="V6" s="606"/>
      <c r="W6" s="606"/>
      <c r="X6" s="606"/>
      <c r="Y6" s="607"/>
      <c r="Z6" s="665">
        <v>1.1000000000000001</v>
      </c>
      <c r="AA6" s="665"/>
      <c r="AB6" s="665"/>
      <c r="AC6" s="665"/>
      <c r="AD6" s="666">
        <v>141967</v>
      </c>
      <c r="AE6" s="666"/>
      <c r="AF6" s="666"/>
      <c r="AG6" s="666"/>
      <c r="AH6" s="666"/>
      <c r="AI6" s="666"/>
      <c r="AJ6" s="666"/>
      <c r="AK6" s="666"/>
      <c r="AL6" s="608">
        <v>1.5</v>
      </c>
      <c r="AM6" s="609"/>
      <c r="AN6" s="609"/>
      <c r="AO6" s="667"/>
      <c r="AP6" s="600" t="s">
        <v>228</v>
      </c>
      <c r="AQ6" s="601"/>
      <c r="AR6" s="601"/>
      <c r="AS6" s="601"/>
      <c r="AT6" s="601"/>
      <c r="AU6" s="601"/>
      <c r="AV6" s="601"/>
      <c r="AW6" s="601"/>
      <c r="AX6" s="601"/>
      <c r="AY6" s="601"/>
      <c r="AZ6" s="601"/>
      <c r="BA6" s="601"/>
      <c r="BB6" s="601"/>
      <c r="BC6" s="601"/>
      <c r="BD6" s="601"/>
      <c r="BE6" s="601"/>
      <c r="BF6" s="602"/>
      <c r="BG6" s="603">
        <v>8303195</v>
      </c>
      <c r="BH6" s="606"/>
      <c r="BI6" s="606"/>
      <c r="BJ6" s="606"/>
      <c r="BK6" s="606"/>
      <c r="BL6" s="606"/>
      <c r="BM6" s="606"/>
      <c r="BN6" s="607"/>
      <c r="BO6" s="665">
        <v>97.4</v>
      </c>
      <c r="BP6" s="665"/>
      <c r="BQ6" s="665"/>
      <c r="BR6" s="665"/>
      <c r="BS6" s="666">
        <v>628869</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118354</v>
      </c>
      <c r="CS6" s="606"/>
      <c r="CT6" s="606"/>
      <c r="CU6" s="606"/>
      <c r="CV6" s="606"/>
      <c r="CW6" s="606"/>
      <c r="CX6" s="606"/>
      <c r="CY6" s="607"/>
      <c r="CZ6" s="716">
        <v>0.9</v>
      </c>
      <c r="DA6" s="685"/>
      <c r="DB6" s="685"/>
      <c r="DC6" s="719"/>
      <c r="DD6" s="611" t="s">
        <v>123</v>
      </c>
      <c r="DE6" s="606"/>
      <c r="DF6" s="606"/>
      <c r="DG6" s="606"/>
      <c r="DH6" s="606"/>
      <c r="DI6" s="606"/>
      <c r="DJ6" s="606"/>
      <c r="DK6" s="606"/>
      <c r="DL6" s="606"/>
      <c r="DM6" s="606"/>
      <c r="DN6" s="606"/>
      <c r="DO6" s="606"/>
      <c r="DP6" s="607"/>
      <c r="DQ6" s="611">
        <v>118354</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6313</v>
      </c>
      <c r="S7" s="606"/>
      <c r="T7" s="606"/>
      <c r="U7" s="606"/>
      <c r="V7" s="606"/>
      <c r="W7" s="606"/>
      <c r="X7" s="606"/>
      <c r="Y7" s="607"/>
      <c r="Z7" s="665">
        <v>0</v>
      </c>
      <c r="AA7" s="665"/>
      <c r="AB7" s="665"/>
      <c r="AC7" s="665"/>
      <c r="AD7" s="666">
        <v>6313</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4899408</v>
      </c>
      <c r="BH7" s="606"/>
      <c r="BI7" s="606"/>
      <c r="BJ7" s="606"/>
      <c r="BK7" s="606"/>
      <c r="BL7" s="606"/>
      <c r="BM7" s="606"/>
      <c r="BN7" s="607"/>
      <c r="BO7" s="665">
        <v>57.5</v>
      </c>
      <c r="BP7" s="665"/>
      <c r="BQ7" s="665"/>
      <c r="BR7" s="665"/>
      <c r="BS7" s="666">
        <v>628869</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3482450</v>
      </c>
      <c r="CS7" s="606"/>
      <c r="CT7" s="606"/>
      <c r="CU7" s="606"/>
      <c r="CV7" s="606"/>
      <c r="CW7" s="606"/>
      <c r="CX7" s="606"/>
      <c r="CY7" s="607"/>
      <c r="CZ7" s="665">
        <v>26.6</v>
      </c>
      <c r="DA7" s="665"/>
      <c r="DB7" s="665"/>
      <c r="DC7" s="665"/>
      <c r="DD7" s="611">
        <v>28056</v>
      </c>
      <c r="DE7" s="606"/>
      <c r="DF7" s="606"/>
      <c r="DG7" s="606"/>
      <c r="DH7" s="606"/>
      <c r="DI7" s="606"/>
      <c r="DJ7" s="606"/>
      <c r="DK7" s="606"/>
      <c r="DL7" s="606"/>
      <c r="DM7" s="606"/>
      <c r="DN7" s="606"/>
      <c r="DO7" s="606"/>
      <c r="DP7" s="607"/>
      <c r="DQ7" s="611">
        <v>3305716</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19250</v>
      </c>
      <c r="S8" s="606"/>
      <c r="T8" s="606"/>
      <c r="U8" s="606"/>
      <c r="V8" s="606"/>
      <c r="W8" s="606"/>
      <c r="X8" s="606"/>
      <c r="Y8" s="607"/>
      <c r="Z8" s="665">
        <v>0.1</v>
      </c>
      <c r="AA8" s="665"/>
      <c r="AB8" s="665"/>
      <c r="AC8" s="665"/>
      <c r="AD8" s="666">
        <v>19250</v>
      </c>
      <c r="AE8" s="666"/>
      <c r="AF8" s="666"/>
      <c r="AG8" s="666"/>
      <c r="AH8" s="666"/>
      <c r="AI8" s="666"/>
      <c r="AJ8" s="666"/>
      <c r="AK8" s="666"/>
      <c r="AL8" s="608">
        <v>0.2</v>
      </c>
      <c r="AM8" s="609"/>
      <c r="AN8" s="609"/>
      <c r="AO8" s="667"/>
      <c r="AP8" s="600" t="s">
        <v>234</v>
      </c>
      <c r="AQ8" s="601"/>
      <c r="AR8" s="601"/>
      <c r="AS8" s="601"/>
      <c r="AT8" s="601"/>
      <c r="AU8" s="601"/>
      <c r="AV8" s="601"/>
      <c r="AW8" s="601"/>
      <c r="AX8" s="601"/>
      <c r="AY8" s="601"/>
      <c r="AZ8" s="601"/>
      <c r="BA8" s="601"/>
      <c r="BB8" s="601"/>
      <c r="BC8" s="601"/>
      <c r="BD8" s="601"/>
      <c r="BE8" s="601"/>
      <c r="BF8" s="602"/>
      <c r="BG8" s="603">
        <v>56069</v>
      </c>
      <c r="BH8" s="606"/>
      <c r="BI8" s="606"/>
      <c r="BJ8" s="606"/>
      <c r="BK8" s="606"/>
      <c r="BL8" s="606"/>
      <c r="BM8" s="606"/>
      <c r="BN8" s="607"/>
      <c r="BO8" s="665">
        <v>0.7</v>
      </c>
      <c r="BP8" s="665"/>
      <c r="BQ8" s="665"/>
      <c r="BR8" s="665"/>
      <c r="BS8" s="611" t="s">
        <v>123</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3755983</v>
      </c>
      <c r="CS8" s="606"/>
      <c r="CT8" s="606"/>
      <c r="CU8" s="606"/>
      <c r="CV8" s="606"/>
      <c r="CW8" s="606"/>
      <c r="CX8" s="606"/>
      <c r="CY8" s="607"/>
      <c r="CZ8" s="665">
        <v>28.7</v>
      </c>
      <c r="DA8" s="665"/>
      <c r="DB8" s="665"/>
      <c r="DC8" s="665"/>
      <c r="DD8" s="611">
        <v>469132</v>
      </c>
      <c r="DE8" s="606"/>
      <c r="DF8" s="606"/>
      <c r="DG8" s="606"/>
      <c r="DH8" s="606"/>
      <c r="DI8" s="606"/>
      <c r="DJ8" s="606"/>
      <c r="DK8" s="606"/>
      <c r="DL8" s="606"/>
      <c r="DM8" s="606"/>
      <c r="DN8" s="606"/>
      <c r="DO8" s="606"/>
      <c r="DP8" s="607"/>
      <c r="DQ8" s="611">
        <v>1702514</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20436</v>
      </c>
      <c r="S9" s="606"/>
      <c r="T9" s="606"/>
      <c r="U9" s="606"/>
      <c r="V9" s="606"/>
      <c r="W9" s="606"/>
      <c r="X9" s="606"/>
      <c r="Y9" s="607"/>
      <c r="Z9" s="665">
        <v>0.2</v>
      </c>
      <c r="AA9" s="665"/>
      <c r="AB9" s="665"/>
      <c r="AC9" s="665"/>
      <c r="AD9" s="666">
        <v>20436</v>
      </c>
      <c r="AE9" s="666"/>
      <c r="AF9" s="666"/>
      <c r="AG9" s="666"/>
      <c r="AH9" s="666"/>
      <c r="AI9" s="666"/>
      <c r="AJ9" s="666"/>
      <c r="AK9" s="666"/>
      <c r="AL9" s="608">
        <v>0.2</v>
      </c>
      <c r="AM9" s="609"/>
      <c r="AN9" s="609"/>
      <c r="AO9" s="667"/>
      <c r="AP9" s="600" t="s">
        <v>237</v>
      </c>
      <c r="AQ9" s="601"/>
      <c r="AR9" s="601"/>
      <c r="AS9" s="601"/>
      <c r="AT9" s="601"/>
      <c r="AU9" s="601"/>
      <c r="AV9" s="601"/>
      <c r="AW9" s="601"/>
      <c r="AX9" s="601"/>
      <c r="AY9" s="601"/>
      <c r="AZ9" s="601"/>
      <c r="BA9" s="601"/>
      <c r="BB9" s="601"/>
      <c r="BC9" s="601"/>
      <c r="BD9" s="601"/>
      <c r="BE9" s="601"/>
      <c r="BF9" s="602"/>
      <c r="BG9" s="603">
        <v>1675454</v>
      </c>
      <c r="BH9" s="606"/>
      <c r="BI9" s="606"/>
      <c r="BJ9" s="606"/>
      <c r="BK9" s="606"/>
      <c r="BL9" s="606"/>
      <c r="BM9" s="606"/>
      <c r="BN9" s="607"/>
      <c r="BO9" s="665">
        <v>19.7</v>
      </c>
      <c r="BP9" s="665"/>
      <c r="BQ9" s="665"/>
      <c r="BR9" s="665"/>
      <c r="BS9" s="611" t="s">
        <v>238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961715</v>
      </c>
      <c r="CS9" s="606"/>
      <c r="CT9" s="606"/>
      <c r="CU9" s="606"/>
      <c r="CV9" s="606"/>
      <c r="CW9" s="606"/>
      <c r="CX9" s="606"/>
      <c r="CY9" s="607"/>
      <c r="CZ9" s="665">
        <v>7.4</v>
      </c>
      <c r="DA9" s="665"/>
      <c r="DB9" s="665"/>
      <c r="DC9" s="665"/>
      <c r="DD9" s="611">
        <v>24377</v>
      </c>
      <c r="DE9" s="606"/>
      <c r="DF9" s="606"/>
      <c r="DG9" s="606"/>
      <c r="DH9" s="606"/>
      <c r="DI9" s="606"/>
      <c r="DJ9" s="606"/>
      <c r="DK9" s="606"/>
      <c r="DL9" s="606"/>
      <c r="DM9" s="606"/>
      <c r="DN9" s="606"/>
      <c r="DO9" s="606"/>
      <c r="DP9" s="607"/>
      <c r="DQ9" s="611">
        <v>936816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132489</v>
      </c>
      <c r="BH10" s="606"/>
      <c r="BI10" s="606"/>
      <c r="BJ10" s="606"/>
      <c r="BK10" s="606"/>
      <c r="BL10" s="606"/>
      <c r="BM10" s="606"/>
      <c r="BN10" s="607"/>
      <c r="BO10" s="665">
        <v>1.6</v>
      </c>
      <c r="BP10" s="665"/>
      <c r="BQ10" s="665"/>
      <c r="BR10" s="665"/>
      <c r="BS10" s="611">
        <v>22073</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100</v>
      </c>
      <c r="CS10" s="606"/>
      <c r="CT10" s="606"/>
      <c r="CU10" s="606"/>
      <c r="CV10" s="606"/>
      <c r="CW10" s="606"/>
      <c r="CX10" s="606"/>
      <c r="CY10" s="607"/>
      <c r="CZ10" s="665">
        <v>0</v>
      </c>
      <c r="DA10" s="665"/>
      <c r="DB10" s="665"/>
      <c r="DC10" s="665"/>
      <c r="DD10" s="611" t="s">
        <v>123</v>
      </c>
      <c r="DE10" s="606"/>
      <c r="DF10" s="606"/>
      <c r="DG10" s="606"/>
      <c r="DH10" s="606"/>
      <c r="DI10" s="606"/>
      <c r="DJ10" s="606"/>
      <c r="DK10" s="606"/>
      <c r="DL10" s="606"/>
      <c r="DM10" s="606"/>
      <c r="DN10" s="606"/>
      <c r="DO10" s="606"/>
      <c r="DP10" s="607"/>
      <c r="DQ10" s="611">
        <v>100</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123</v>
      </c>
      <c r="AE11" s="666"/>
      <c r="AF11" s="666"/>
      <c r="AG11" s="666"/>
      <c r="AH11" s="666"/>
      <c r="AI11" s="666"/>
      <c r="AJ11" s="666"/>
      <c r="AK11" s="666"/>
      <c r="AL11" s="608" t="s">
        <v>244</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3035396</v>
      </c>
      <c r="BH11" s="606"/>
      <c r="BI11" s="606"/>
      <c r="BJ11" s="606"/>
      <c r="BK11" s="606"/>
      <c r="BL11" s="606"/>
      <c r="BM11" s="606"/>
      <c r="BN11" s="607"/>
      <c r="BO11" s="665">
        <v>35.6</v>
      </c>
      <c r="BP11" s="665"/>
      <c r="BQ11" s="665"/>
      <c r="BR11" s="665"/>
      <c r="BS11" s="611">
        <v>606796</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536392</v>
      </c>
      <c r="CS11" s="606"/>
      <c r="CT11" s="606"/>
      <c r="CU11" s="606"/>
      <c r="CV11" s="606"/>
      <c r="CW11" s="606"/>
      <c r="CX11" s="606"/>
      <c r="CY11" s="607"/>
      <c r="CZ11" s="665">
        <v>4.0999999999999996</v>
      </c>
      <c r="DA11" s="665"/>
      <c r="DB11" s="665"/>
      <c r="DC11" s="665"/>
      <c r="DD11" s="611">
        <v>87166</v>
      </c>
      <c r="DE11" s="606"/>
      <c r="DF11" s="606"/>
      <c r="DG11" s="606"/>
      <c r="DH11" s="606"/>
      <c r="DI11" s="606"/>
      <c r="DJ11" s="606"/>
      <c r="DK11" s="606"/>
      <c r="DL11" s="606"/>
      <c r="DM11" s="606"/>
      <c r="DN11" s="606"/>
      <c r="DO11" s="606"/>
      <c r="DP11" s="607"/>
      <c r="DQ11" s="611">
        <v>446577</v>
      </c>
      <c r="DR11" s="606"/>
      <c r="DS11" s="606"/>
      <c r="DT11" s="606"/>
      <c r="DU11" s="606"/>
      <c r="DV11" s="606"/>
      <c r="DW11" s="606"/>
      <c r="DX11" s="606"/>
      <c r="DY11" s="606"/>
      <c r="DZ11" s="606"/>
      <c r="EA11" s="606"/>
      <c r="EB11" s="606"/>
      <c r="EC11" s="646"/>
    </row>
    <row r="12" spans="2:143" ht="11.25" customHeight="1">
      <c r="B12" s="600" t="s">
        <v>247</v>
      </c>
      <c r="C12" s="601"/>
      <c r="D12" s="601"/>
      <c r="E12" s="601"/>
      <c r="F12" s="601"/>
      <c r="G12" s="601"/>
      <c r="H12" s="601"/>
      <c r="I12" s="601"/>
      <c r="J12" s="601"/>
      <c r="K12" s="601"/>
      <c r="L12" s="601"/>
      <c r="M12" s="601"/>
      <c r="N12" s="601"/>
      <c r="O12" s="601"/>
      <c r="P12" s="601"/>
      <c r="Q12" s="602"/>
      <c r="R12" s="603">
        <v>618647</v>
      </c>
      <c r="S12" s="606"/>
      <c r="T12" s="606"/>
      <c r="U12" s="606"/>
      <c r="V12" s="606"/>
      <c r="W12" s="606"/>
      <c r="X12" s="606"/>
      <c r="Y12" s="607"/>
      <c r="Z12" s="665">
        <v>4.5999999999999996</v>
      </c>
      <c r="AA12" s="665"/>
      <c r="AB12" s="665"/>
      <c r="AC12" s="665"/>
      <c r="AD12" s="666">
        <v>618647</v>
      </c>
      <c r="AE12" s="666"/>
      <c r="AF12" s="666"/>
      <c r="AG12" s="666"/>
      <c r="AH12" s="666"/>
      <c r="AI12" s="666"/>
      <c r="AJ12" s="666"/>
      <c r="AK12" s="666"/>
      <c r="AL12" s="608">
        <v>6.5</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3039734</v>
      </c>
      <c r="BH12" s="606"/>
      <c r="BI12" s="606"/>
      <c r="BJ12" s="606"/>
      <c r="BK12" s="606"/>
      <c r="BL12" s="606"/>
      <c r="BM12" s="606"/>
      <c r="BN12" s="607"/>
      <c r="BO12" s="665">
        <v>35.700000000000003</v>
      </c>
      <c r="BP12" s="665"/>
      <c r="BQ12" s="665"/>
      <c r="BR12" s="665"/>
      <c r="BS12" s="611" t="s">
        <v>244</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70952</v>
      </c>
      <c r="CS12" s="606"/>
      <c r="CT12" s="606"/>
      <c r="CU12" s="606"/>
      <c r="CV12" s="606"/>
      <c r="CW12" s="606"/>
      <c r="CX12" s="606"/>
      <c r="CY12" s="607"/>
      <c r="CZ12" s="665">
        <v>0.5</v>
      </c>
      <c r="DA12" s="665"/>
      <c r="DB12" s="665"/>
      <c r="DC12" s="665"/>
      <c r="DD12" s="611" t="s">
        <v>238</v>
      </c>
      <c r="DE12" s="606"/>
      <c r="DF12" s="606"/>
      <c r="DG12" s="606"/>
      <c r="DH12" s="606"/>
      <c r="DI12" s="606"/>
      <c r="DJ12" s="606"/>
      <c r="DK12" s="606"/>
      <c r="DL12" s="606"/>
      <c r="DM12" s="606"/>
      <c r="DN12" s="606"/>
      <c r="DO12" s="606"/>
      <c r="DP12" s="607"/>
      <c r="DQ12" s="611">
        <v>66610</v>
      </c>
      <c r="DR12" s="606"/>
      <c r="DS12" s="606"/>
      <c r="DT12" s="606"/>
      <c r="DU12" s="606"/>
      <c r="DV12" s="606"/>
      <c r="DW12" s="606"/>
      <c r="DX12" s="606"/>
      <c r="DY12" s="606"/>
      <c r="DZ12" s="606"/>
      <c r="EA12" s="606"/>
      <c r="EB12" s="606"/>
      <c r="EC12" s="646"/>
    </row>
    <row r="13" spans="2:143" ht="11.25" customHeight="1">
      <c r="B13" s="600" t="s">
        <v>250</v>
      </c>
      <c r="C13" s="601"/>
      <c r="D13" s="601"/>
      <c r="E13" s="601"/>
      <c r="F13" s="601"/>
      <c r="G13" s="601"/>
      <c r="H13" s="601"/>
      <c r="I13" s="601"/>
      <c r="J13" s="601"/>
      <c r="K13" s="601"/>
      <c r="L13" s="601"/>
      <c r="M13" s="601"/>
      <c r="N13" s="601"/>
      <c r="O13" s="601"/>
      <c r="P13" s="601"/>
      <c r="Q13" s="602"/>
      <c r="R13" s="603" t="s">
        <v>123</v>
      </c>
      <c r="S13" s="606"/>
      <c r="T13" s="606"/>
      <c r="U13" s="606"/>
      <c r="V13" s="606"/>
      <c r="W13" s="606"/>
      <c r="X13" s="606"/>
      <c r="Y13" s="607"/>
      <c r="Z13" s="665" t="s">
        <v>123</v>
      </c>
      <c r="AA13" s="665"/>
      <c r="AB13" s="665"/>
      <c r="AC13" s="665"/>
      <c r="AD13" s="666" t="s">
        <v>123</v>
      </c>
      <c r="AE13" s="666"/>
      <c r="AF13" s="666"/>
      <c r="AG13" s="666"/>
      <c r="AH13" s="666"/>
      <c r="AI13" s="666"/>
      <c r="AJ13" s="666"/>
      <c r="AK13" s="666"/>
      <c r="AL13" s="608" t="s">
        <v>244</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3036308</v>
      </c>
      <c r="BH13" s="606"/>
      <c r="BI13" s="606"/>
      <c r="BJ13" s="606"/>
      <c r="BK13" s="606"/>
      <c r="BL13" s="606"/>
      <c r="BM13" s="606"/>
      <c r="BN13" s="607"/>
      <c r="BO13" s="665">
        <v>35.6</v>
      </c>
      <c r="BP13" s="665"/>
      <c r="BQ13" s="665"/>
      <c r="BR13" s="665"/>
      <c r="BS13" s="611" t="s">
        <v>238</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1209309</v>
      </c>
      <c r="CS13" s="606"/>
      <c r="CT13" s="606"/>
      <c r="CU13" s="606"/>
      <c r="CV13" s="606"/>
      <c r="CW13" s="606"/>
      <c r="CX13" s="606"/>
      <c r="CY13" s="607"/>
      <c r="CZ13" s="665">
        <v>9.1999999999999993</v>
      </c>
      <c r="DA13" s="665"/>
      <c r="DB13" s="665"/>
      <c r="DC13" s="665"/>
      <c r="DD13" s="611">
        <v>525888</v>
      </c>
      <c r="DE13" s="606"/>
      <c r="DF13" s="606"/>
      <c r="DG13" s="606"/>
      <c r="DH13" s="606"/>
      <c r="DI13" s="606"/>
      <c r="DJ13" s="606"/>
      <c r="DK13" s="606"/>
      <c r="DL13" s="606"/>
      <c r="DM13" s="606"/>
      <c r="DN13" s="606"/>
      <c r="DO13" s="606"/>
      <c r="DP13" s="607"/>
      <c r="DQ13" s="611">
        <v>1021606</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238</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238</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82609</v>
      </c>
      <c r="BH14" s="606"/>
      <c r="BI14" s="606"/>
      <c r="BJ14" s="606"/>
      <c r="BK14" s="606"/>
      <c r="BL14" s="606"/>
      <c r="BM14" s="606"/>
      <c r="BN14" s="607"/>
      <c r="BO14" s="665">
        <v>1</v>
      </c>
      <c r="BP14" s="665"/>
      <c r="BQ14" s="665"/>
      <c r="BR14" s="665"/>
      <c r="BS14" s="611" t="s">
        <v>123</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591323</v>
      </c>
      <c r="CS14" s="606"/>
      <c r="CT14" s="606"/>
      <c r="CU14" s="606"/>
      <c r="CV14" s="606"/>
      <c r="CW14" s="606"/>
      <c r="CX14" s="606"/>
      <c r="CY14" s="607"/>
      <c r="CZ14" s="665">
        <v>4.5</v>
      </c>
      <c r="DA14" s="665"/>
      <c r="DB14" s="665"/>
      <c r="DC14" s="665"/>
      <c r="DD14" s="611">
        <v>93070</v>
      </c>
      <c r="DE14" s="606"/>
      <c r="DF14" s="606"/>
      <c r="DG14" s="606"/>
      <c r="DH14" s="606"/>
      <c r="DI14" s="606"/>
      <c r="DJ14" s="606"/>
      <c r="DK14" s="606"/>
      <c r="DL14" s="606"/>
      <c r="DM14" s="606"/>
      <c r="DN14" s="606"/>
      <c r="DO14" s="606"/>
      <c r="DP14" s="607"/>
      <c r="DQ14" s="611">
        <v>507719</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39373</v>
      </c>
      <c r="S15" s="606"/>
      <c r="T15" s="606"/>
      <c r="U15" s="606"/>
      <c r="V15" s="606"/>
      <c r="W15" s="606"/>
      <c r="X15" s="606"/>
      <c r="Y15" s="607"/>
      <c r="Z15" s="665">
        <v>0.3</v>
      </c>
      <c r="AA15" s="665"/>
      <c r="AB15" s="665"/>
      <c r="AC15" s="665"/>
      <c r="AD15" s="666">
        <v>39373</v>
      </c>
      <c r="AE15" s="666"/>
      <c r="AF15" s="666"/>
      <c r="AG15" s="666"/>
      <c r="AH15" s="666"/>
      <c r="AI15" s="666"/>
      <c r="AJ15" s="666"/>
      <c r="AK15" s="666"/>
      <c r="AL15" s="608">
        <v>0.4</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281444</v>
      </c>
      <c r="BH15" s="606"/>
      <c r="BI15" s="606"/>
      <c r="BJ15" s="606"/>
      <c r="BK15" s="606"/>
      <c r="BL15" s="606"/>
      <c r="BM15" s="606"/>
      <c r="BN15" s="607"/>
      <c r="BO15" s="665">
        <v>3.3</v>
      </c>
      <c r="BP15" s="665"/>
      <c r="BQ15" s="665"/>
      <c r="BR15" s="665"/>
      <c r="BS15" s="611" t="s">
        <v>244</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1532690</v>
      </c>
      <c r="CS15" s="606"/>
      <c r="CT15" s="606"/>
      <c r="CU15" s="606"/>
      <c r="CV15" s="606"/>
      <c r="CW15" s="606"/>
      <c r="CX15" s="606"/>
      <c r="CY15" s="607"/>
      <c r="CZ15" s="665">
        <v>11.7</v>
      </c>
      <c r="DA15" s="665"/>
      <c r="DB15" s="665"/>
      <c r="DC15" s="665"/>
      <c r="DD15" s="611">
        <v>584621</v>
      </c>
      <c r="DE15" s="606"/>
      <c r="DF15" s="606"/>
      <c r="DG15" s="606"/>
      <c r="DH15" s="606"/>
      <c r="DI15" s="606"/>
      <c r="DJ15" s="606"/>
      <c r="DK15" s="606"/>
      <c r="DL15" s="606"/>
      <c r="DM15" s="606"/>
      <c r="DN15" s="606"/>
      <c r="DO15" s="606"/>
      <c r="DP15" s="607"/>
      <c r="DQ15" s="611">
        <v>981836</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238</v>
      </c>
      <c r="AA16" s="665"/>
      <c r="AB16" s="665"/>
      <c r="AC16" s="665"/>
      <c r="AD16" s="666" t="s">
        <v>244</v>
      </c>
      <c r="AE16" s="666"/>
      <c r="AF16" s="666"/>
      <c r="AG16" s="666"/>
      <c r="AH16" s="666"/>
      <c r="AI16" s="666"/>
      <c r="AJ16" s="666"/>
      <c r="AK16" s="666"/>
      <c r="AL16" s="608" t="s">
        <v>123</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123</v>
      </c>
      <c r="BP16" s="665"/>
      <c r="BQ16" s="665"/>
      <c r="BR16" s="665"/>
      <c r="BS16" s="611" t="s">
        <v>238</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5697</v>
      </c>
      <c r="CS16" s="606"/>
      <c r="CT16" s="606"/>
      <c r="CU16" s="606"/>
      <c r="CV16" s="606"/>
      <c r="CW16" s="606"/>
      <c r="CX16" s="606"/>
      <c r="CY16" s="607"/>
      <c r="CZ16" s="665">
        <v>0</v>
      </c>
      <c r="DA16" s="665"/>
      <c r="DB16" s="665"/>
      <c r="DC16" s="665"/>
      <c r="DD16" s="611" t="s">
        <v>123</v>
      </c>
      <c r="DE16" s="606"/>
      <c r="DF16" s="606"/>
      <c r="DG16" s="606"/>
      <c r="DH16" s="606"/>
      <c r="DI16" s="606"/>
      <c r="DJ16" s="606"/>
      <c r="DK16" s="606"/>
      <c r="DL16" s="606"/>
      <c r="DM16" s="606"/>
      <c r="DN16" s="606"/>
      <c r="DO16" s="606"/>
      <c r="DP16" s="607"/>
      <c r="DQ16" s="611">
        <v>48</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25233</v>
      </c>
      <c r="S17" s="606"/>
      <c r="T17" s="606"/>
      <c r="U17" s="606"/>
      <c r="V17" s="606"/>
      <c r="W17" s="606"/>
      <c r="X17" s="606"/>
      <c r="Y17" s="607"/>
      <c r="Z17" s="665">
        <v>0.2</v>
      </c>
      <c r="AA17" s="665"/>
      <c r="AB17" s="665"/>
      <c r="AC17" s="665"/>
      <c r="AD17" s="666">
        <v>25233</v>
      </c>
      <c r="AE17" s="666"/>
      <c r="AF17" s="666"/>
      <c r="AG17" s="666"/>
      <c r="AH17" s="666"/>
      <c r="AI17" s="666"/>
      <c r="AJ17" s="666"/>
      <c r="AK17" s="666"/>
      <c r="AL17" s="608">
        <v>0.3</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123</v>
      </c>
      <c r="BP17" s="665"/>
      <c r="BQ17" s="665"/>
      <c r="BR17" s="665"/>
      <c r="BS17" s="611" t="s">
        <v>244</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810343</v>
      </c>
      <c r="CS17" s="606"/>
      <c r="CT17" s="606"/>
      <c r="CU17" s="606"/>
      <c r="CV17" s="606"/>
      <c r="CW17" s="606"/>
      <c r="CX17" s="606"/>
      <c r="CY17" s="607"/>
      <c r="CZ17" s="665">
        <v>6.2</v>
      </c>
      <c r="DA17" s="665"/>
      <c r="DB17" s="665"/>
      <c r="DC17" s="665"/>
      <c r="DD17" s="611" t="s">
        <v>244</v>
      </c>
      <c r="DE17" s="606"/>
      <c r="DF17" s="606"/>
      <c r="DG17" s="606"/>
      <c r="DH17" s="606"/>
      <c r="DI17" s="606"/>
      <c r="DJ17" s="606"/>
      <c r="DK17" s="606"/>
      <c r="DL17" s="606"/>
      <c r="DM17" s="606"/>
      <c r="DN17" s="606"/>
      <c r="DO17" s="606"/>
      <c r="DP17" s="607"/>
      <c r="DQ17" s="611">
        <v>810343</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412294</v>
      </c>
      <c r="S18" s="606"/>
      <c r="T18" s="606"/>
      <c r="U18" s="606"/>
      <c r="V18" s="606"/>
      <c r="W18" s="606"/>
      <c r="X18" s="606"/>
      <c r="Y18" s="607"/>
      <c r="Z18" s="665">
        <v>3.1</v>
      </c>
      <c r="AA18" s="665"/>
      <c r="AB18" s="665"/>
      <c r="AC18" s="665"/>
      <c r="AD18" s="666">
        <v>304495</v>
      </c>
      <c r="AE18" s="666"/>
      <c r="AF18" s="666"/>
      <c r="AG18" s="666"/>
      <c r="AH18" s="666"/>
      <c r="AI18" s="666"/>
      <c r="AJ18" s="666"/>
      <c r="AK18" s="666"/>
      <c r="AL18" s="608">
        <v>3.2</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238</v>
      </c>
      <c r="BH18" s="606"/>
      <c r="BI18" s="606"/>
      <c r="BJ18" s="606"/>
      <c r="BK18" s="606"/>
      <c r="BL18" s="606"/>
      <c r="BM18" s="606"/>
      <c r="BN18" s="607"/>
      <c r="BO18" s="665" t="s">
        <v>123</v>
      </c>
      <c r="BP18" s="665"/>
      <c r="BQ18" s="665"/>
      <c r="BR18" s="665"/>
      <c r="BS18" s="611" t="s">
        <v>123</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238</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304495</v>
      </c>
      <c r="S19" s="606"/>
      <c r="T19" s="606"/>
      <c r="U19" s="606"/>
      <c r="V19" s="606"/>
      <c r="W19" s="606"/>
      <c r="X19" s="606"/>
      <c r="Y19" s="607"/>
      <c r="Z19" s="665">
        <v>2.2999999999999998</v>
      </c>
      <c r="AA19" s="665"/>
      <c r="AB19" s="665"/>
      <c r="AC19" s="665"/>
      <c r="AD19" s="666">
        <v>304495</v>
      </c>
      <c r="AE19" s="666"/>
      <c r="AF19" s="666"/>
      <c r="AG19" s="666"/>
      <c r="AH19" s="666"/>
      <c r="AI19" s="666"/>
      <c r="AJ19" s="666"/>
      <c r="AK19" s="666"/>
      <c r="AL19" s="608">
        <v>3.2</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219944</v>
      </c>
      <c r="BH19" s="606"/>
      <c r="BI19" s="606"/>
      <c r="BJ19" s="606"/>
      <c r="BK19" s="606"/>
      <c r="BL19" s="606"/>
      <c r="BM19" s="606"/>
      <c r="BN19" s="607"/>
      <c r="BO19" s="665">
        <v>2.6</v>
      </c>
      <c r="BP19" s="665"/>
      <c r="BQ19" s="665"/>
      <c r="BR19" s="665"/>
      <c r="BS19" s="611" t="s">
        <v>123</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123</v>
      </c>
      <c r="DA19" s="665"/>
      <c r="DB19" s="665"/>
      <c r="DC19" s="665"/>
      <c r="DD19" s="611" t="s">
        <v>238</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96371</v>
      </c>
      <c r="S20" s="606"/>
      <c r="T20" s="606"/>
      <c r="U20" s="606"/>
      <c r="V20" s="606"/>
      <c r="W20" s="606"/>
      <c r="X20" s="606"/>
      <c r="Y20" s="607"/>
      <c r="Z20" s="665">
        <v>0.7</v>
      </c>
      <c r="AA20" s="665"/>
      <c r="AB20" s="665"/>
      <c r="AC20" s="665"/>
      <c r="AD20" s="666" t="s">
        <v>123</v>
      </c>
      <c r="AE20" s="666"/>
      <c r="AF20" s="666"/>
      <c r="AG20" s="666"/>
      <c r="AH20" s="666"/>
      <c r="AI20" s="666"/>
      <c r="AJ20" s="666"/>
      <c r="AK20" s="666"/>
      <c r="AL20" s="608" t="s">
        <v>123</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219944</v>
      </c>
      <c r="BH20" s="606"/>
      <c r="BI20" s="606"/>
      <c r="BJ20" s="606"/>
      <c r="BK20" s="606"/>
      <c r="BL20" s="606"/>
      <c r="BM20" s="606"/>
      <c r="BN20" s="607"/>
      <c r="BO20" s="665">
        <v>2.6</v>
      </c>
      <c r="BP20" s="665"/>
      <c r="BQ20" s="665"/>
      <c r="BR20" s="665"/>
      <c r="BS20" s="611" t="s">
        <v>238</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13075308</v>
      </c>
      <c r="CS20" s="606"/>
      <c r="CT20" s="606"/>
      <c r="CU20" s="606"/>
      <c r="CV20" s="606"/>
      <c r="CW20" s="606"/>
      <c r="CX20" s="606"/>
      <c r="CY20" s="607"/>
      <c r="CZ20" s="665">
        <v>100</v>
      </c>
      <c r="DA20" s="665"/>
      <c r="DB20" s="665"/>
      <c r="DC20" s="665"/>
      <c r="DD20" s="611">
        <v>1812310</v>
      </c>
      <c r="DE20" s="606"/>
      <c r="DF20" s="606"/>
      <c r="DG20" s="606"/>
      <c r="DH20" s="606"/>
      <c r="DI20" s="606"/>
      <c r="DJ20" s="606"/>
      <c r="DK20" s="606"/>
      <c r="DL20" s="606"/>
      <c r="DM20" s="606"/>
      <c r="DN20" s="606"/>
      <c r="DO20" s="606"/>
      <c r="DP20" s="607"/>
      <c r="DQ20" s="611">
        <v>9898239</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v>11428</v>
      </c>
      <c r="S21" s="606"/>
      <c r="T21" s="606"/>
      <c r="U21" s="606"/>
      <c r="V21" s="606"/>
      <c r="W21" s="606"/>
      <c r="X21" s="606"/>
      <c r="Y21" s="607"/>
      <c r="Z21" s="665">
        <v>0.1</v>
      </c>
      <c r="AA21" s="665"/>
      <c r="AB21" s="665"/>
      <c r="AC21" s="665"/>
      <c r="AD21" s="666" t="s">
        <v>123</v>
      </c>
      <c r="AE21" s="666"/>
      <c r="AF21" s="666"/>
      <c r="AG21" s="666"/>
      <c r="AH21" s="666"/>
      <c r="AI21" s="666"/>
      <c r="AJ21" s="666"/>
      <c r="AK21" s="666"/>
      <c r="AL21" s="608" t="s">
        <v>238</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t="s">
        <v>238</v>
      </c>
      <c r="BH21" s="606"/>
      <c r="BI21" s="606"/>
      <c r="BJ21" s="606"/>
      <c r="BK21" s="606"/>
      <c r="BL21" s="606"/>
      <c r="BM21" s="606"/>
      <c r="BN21" s="607"/>
      <c r="BO21" s="665" t="s">
        <v>123</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9806652</v>
      </c>
      <c r="S22" s="606"/>
      <c r="T22" s="606"/>
      <c r="U22" s="606"/>
      <c r="V22" s="606"/>
      <c r="W22" s="606"/>
      <c r="X22" s="606"/>
      <c r="Y22" s="607"/>
      <c r="Z22" s="665">
        <v>72.900000000000006</v>
      </c>
      <c r="AA22" s="665"/>
      <c r="AB22" s="665"/>
      <c r="AC22" s="665"/>
      <c r="AD22" s="666">
        <v>9478909</v>
      </c>
      <c r="AE22" s="666"/>
      <c r="AF22" s="666"/>
      <c r="AG22" s="666"/>
      <c r="AH22" s="666"/>
      <c r="AI22" s="666"/>
      <c r="AJ22" s="666"/>
      <c r="AK22" s="666"/>
      <c r="AL22" s="608">
        <v>99.8</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238</v>
      </c>
      <c r="BH22" s="606"/>
      <c r="BI22" s="606"/>
      <c r="BJ22" s="606"/>
      <c r="BK22" s="606"/>
      <c r="BL22" s="606"/>
      <c r="BM22" s="606"/>
      <c r="BN22" s="607"/>
      <c r="BO22" s="665" t="s">
        <v>244</v>
      </c>
      <c r="BP22" s="665"/>
      <c r="BQ22" s="665"/>
      <c r="BR22" s="665"/>
      <c r="BS22" s="611" t="s">
        <v>123</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3702</v>
      </c>
      <c r="S23" s="606"/>
      <c r="T23" s="606"/>
      <c r="U23" s="606"/>
      <c r="V23" s="606"/>
      <c r="W23" s="606"/>
      <c r="X23" s="606"/>
      <c r="Y23" s="607"/>
      <c r="Z23" s="665">
        <v>0</v>
      </c>
      <c r="AA23" s="665"/>
      <c r="AB23" s="665"/>
      <c r="AC23" s="665"/>
      <c r="AD23" s="666">
        <v>3702</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v>219944</v>
      </c>
      <c r="BH23" s="606"/>
      <c r="BI23" s="606"/>
      <c r="BJ23" s="606"/>
      <c r="BK23" s="606"/>
      <c r="BL23" s="606"/>
      <c r="BM23" s="606"/>
      <c r="BN23" s="607"/>
      <c r="BO23" s="665">
        <v>2.6</v>
      </c>
      <c r="BP23" s="665"/>
      <c r="BQ23" s="665"/>
      <c r="BR23" s="665"/>
      <c r="BS23" s="611" t="s">
        <v>123</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116378</v>
      </c>
      <c r="S24" s="606"/>
      <c r="T24" s="606"/>
      <c r="U24" s="606"/>
      <c r="V24" s="606"/>
      <c r="W24" s="606"/>
      <c r="X24" s="606"/>
      <c r="Y24" s="607"/>
      <c r="Z24" s="665">
        <v>0.9</v>
      </c>
      <c r="AA24" s="665"/>
      <c r="AB24" s="665"/>
      <c r="AC24" s="665"/>
      <c r="AD24" s="666" t="s">
        <v>123</v>
      </c>
      <c r="AE24" s="666"/>
      <c r="AF24" s="666"/>
      <c r="AG24" s="666"/>
      <c r="AH24" s="666"/>
      <c r="AI24" s="666"/>
      <c r="AJ24" s="666"/>
      <c r="AK24" s="666"/>
      <c r="AL24" s="608" t="s">
        <v>244</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238</v>
      </c>
      <c r="BH24" s="606"/>
      <c r="BI24" s="606"/>
      <c r="BJ24" s="606"/>
      <c r="BK24" s="606"/>
      <c r="BL24" s="606"/>
      <c r="BM24" s="606"/>
      <c r="BN24" s="607"/>
      <c r="BO24" s="665" t="s">
        <v>244</v>
      </c>
      <c r="BP24" s="665"/>
      <c r="BQ24" s="665"/>
      <c r="BR24" s="665"/>
      <c r="BS24" s="611" t="s">
        <v>123</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4406868</v>
      </c>
      <c r="CS24" s="669"/>
      <c r="CT24" s="669"/>
      <c r="CU24" s="669"/>
      <c r="CV24" s="669"/>
      <c r="CW24" s="669"/>
      <c r="CX24" s="669"/>
      <c r="CY24" s="715"/>
      <c r="CZ24" s="716">
        <v>33.700000000000003</v>
      </c>
      <c r="DA24" s="685"/>
      <c r="DB24" s="685"/>
      <c r="DC24" s="719"/>
      <c r="DD24" s="714">
        <v>2922342</v>
      </c>
      <c r="DE24" s="669"/>
      <c r="DF24" s="669"/>
      <c r="DG24" s="669"/>
      <c r="DH24" s="669"/>
      <c r="DI24" s="669"/>
      <c r="DJ24" s="669"/>
      <c r="DK24" s="715"/>
      <c r="DL24" s="714">
        <v>2869509</v>
      </c>
      <c r="DM24" s="669"/>
      <c r="DN24" s="669"/>
      <c r="DO24" s="669"/>
      <c r="DP24" s="669"/>
      <c r="DQ24" s="669"/>
      <c r="DR24" s="669"/>
      <c r="DS24" s="669"/>
      <c r="DT24" s="669"/>
      <c r="DU24" s="669"/>
      <c r="DV24" s="715"/>
      <c r="DW24" s="716">
        <v>30.2</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54032</v>
      </c>
      <c r="S25" s="606"/>
      <c r="T25" s="606"/>
      <c r="U25" s="606"/>
      <c r="V25" s="606"/>
      <c r="W25" s="606"/>
      <c r="X25" s="606"/>
      <c r="Y25" s="607"/>
      <c r="Z25" s="665">
        <v>0.4</v>
      </c>
      <c r="AA25" s="665"/>
      <c r="AB25" s="665"/>
      <c r="AC25" s="665"/>
      <c r="AD25" s="666">
        <v>7021</v>
      </c>
      <c r="AE25" s="666"/>
      <c r="AF25" s="666"/>
      <c r="AG25" s="666"/>
      <c r="AH25" s="666"/>
      <c r="AI25" s="666"/>
      <c r="AJ25" s="666"/>
      <c r="AK25" s="666"/>
      <c r="AL25" s="608">
        <v>0.1</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1531566</v>
      </c>
      <c r="CS25" s="604"/>
      <c r="CT25" s="604"/>
      <c r="CU25" s="604"/>
      <c r="CV25" s="604"/>
      <c r="CW25" s="604"/>
      <c r="CX25" s="604"/>
      <c r="CY25" s="605"/>
      <c r="CZ25" s="608">
        <v>11.7</v>
      </c>
      <c r="DA25" s="637"/>
      <c r="DB25" s="637"/>
      <c r="DC25" s="638"/>
      <c r="DD25" s="611">
        <v>1457772</v>
      </c>
      <c r="DE25" s="604"/>
      <c r="DF25" s="604"/>
      <c r="DG25" s="604"/>
      <c r="DH25" s="604"/>
      <c r="DI25" s="604"/>
      <c r="DJ25" s="604"/>
      <c r="DK25" s="605"/>
      <c r="DL25" s="611">
        <v>1408627</v>
      </c>
      <c r="DM25" s="604"/>
      <c r="DN25" s="604"/>
      <c r="DO25" s="604"/>
      <c r="DP25" s="604"/>
      <c r="DQ25" s="604"/>
      <c r="DR25" s="604"/>
      <c r="DS25" s="604"/>
      <c r="DT25" s="604"/>
      <c r="DU25" s="604"/>
      <c r="DV25" s="605"/>
      <c r="DW25" s="608">
        <v>14.8</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15410</v>
      </c>
      <c r="S26" s="606"/>
      <c r="T26" s="606"/>
      <c r="U26" s="606"/>
      <c r="V26" s="606"/>
      <c r="W26" s="606"/>
      <c r="X26" s="606"/>
      <c r="Y26" s="607"/>
      <c r="Z26" s="665">
        <v>0.1</v>
      </c>
      <c r="AA26" s="665"/>
      <c r="AB26" s="665"/>
      <c r="AC26" s="665"/>
      <c r="AD26" s="666" t="s">
        <v>123</v>
      </c>
      <c r="AE26" s="666"/>
      <c r="AF26" s="666"/>
      <c r="AG26" s="666"/>
      <c r="AH26" s="666"/>
      <c r="AI26" s="666"/>
      <c r="AJ26" s="666"/>
      <c r="AK26" s="666"/>
      <c r="AL26" s="608" t="s">
        <v>244</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244</v>
      </c>
      <c r="BP26" s="665"/>
      <c r="BQ26" s="665"/>
      <c r="BR26" s="665"/>
      <c r="BS26" s="611" t="s">
        <v>123</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932748</v>
      </c>
      <c r="CS26" s="606"/>
      <c r="CT26" s="606"/>
      <c r="CU26" s="606"/>
      <c r="CV26" s="606"/>
      <c r="CW26" s="606"/>
      <c r="CX26" s="606"/>
      <c r="CY26" s="607"/>
      <c r="CZ26" s="608">
        <v>7.1</v>
      </c>
      <c r="DA26" s="637"/>
      <c r="DB26" s="637"/>
      <c r="DC26" s="638"/>
      <c r="DD26" s="611">
        <v>867125</v>
      </c>
      <c r="DE26" s="606"/>
      <c r="DF26" s="606"/>
      <c r="DG26" s="606"/>
      <c r="DH26" s="606"/>
      <c r="DI26" s="606"/>
      <c r="DJ26" s="606"/>
      <c r="DK26" s="607"/>
      <c r="DL26" s="611" t="s">
        <v>123</v>
      </c>
      <c r="DM26" s="606"/>
      <c r="DN26" s="606"/>
      <c r="DO26" s="606"/>
      <c r="DP26" s="606"/>
      <c r="DQ26" s="606"/>
      <c r="DR26" s="606"/>
      <c r="DS26" s="606"/>
      <c r="DT26" s="606"/>
      <c r="DU26" s="606"/>
      <c r="DV26" s="607"/>
      <c r="DW26" s="608" t="s">
        <v>238</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1404240</v>
      </c>
      <c r="S27" s="606"/>
      <c r="T27" s="606"/>
      <c r="U27" s="606"/>
      <c r="V27" s="606"/>
      <c r="W27" s="606"/>
      <c r="X27" s="606"/>
      <c r="Y27" s="607"/>
      <c r="Z27" s="665">
        <v>10.4</v>
      </c>
      <c r="AA27" s="665"/>
      <c r="AB27" s="665"/>
      <c r="AC27" s="665"/>
      <c r="AD27" s="666" t="s">
        <v>244</v>
      </c>
      <c r="AE27" s="666"/>
      <c r="AF27" s="666"/>
      <c r="AG27" s="666"/>
      <c r="AH27" s="666"/>
      <c r="AI27" s="666"/>
      <c r="AJ27" s="666"/>
      <c r="AK27" s="666"/>
      <c r="AL27" s="608" t="s">
        <v>123</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8523139</v>
      </c>
      <c r="BH27" s="606"/>
      <c r="BI27" s="606"/>
      <c r="BJ27" s="606"/>
      <c r="BK27" s="606"/>
      <c r="BL27" s="606"/>
      <c r="BM27" s="606"/>
      <c r="BN27" s="607"/>
      <c r="BO27" s="665">
        <v>100</v>
      </c>
      <c r="BP27" s="665"/>
      <c r="BQ27" s="665"/>
      <c r="BR27" s="665"/>
      <c r="BS27" s="611">
        <v>628869</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2064959</v>
      </c>
      <c r="CS27" s="604"/>
      <c r="CT27" s="604"/>
      <c r="CU27" s="604"/>
      <c r="CV27" s="604"/>
      <c r="CW27" s="604"/>
      <c r="CX27" s="604"/>
      <c r="CY27" s="605"/>
      <c r="CZ27" s="608">
        <v>15.8</v>
      </c>
      <c r="DA27" s="637"/>
      <c r="DB27" s="637"/>
      <c r="DC27" s="638"/>
      <c r="DD27" s="611">
        <v>654227</v>
      </c>
      <c r="DE27" s="604"/>
      <c r="DF27" s="604"/>
      <c r="DG27" s="604"/>
      <c r="DH27" s="604"/>
      <c r="DI27" s="604"/>
      <c r="DJ27" s="604"/>
      <c r="DK27" s="605"/>
      <c r="DL27" s="611">
        <v>650539</v>
      </c>
      <c r="DM27" s="604"/>
      <c r="DN27" s="604"/>
      <c r="DO27" s="604"/>
      <c r="DP27" s="604"/>
      <c r="DQ27" s="604"/>
      <c r="DR27" s="604"/>
      <c r="DS27" s="604"/>
      <c r="DT27" s="604"/>
      <c r="DU27" s="604"/>
      <c r="DV27" s="605"/>
      <c r="DW27" s="608">
        <v>6.9</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238</v>
      </c>
      <c r="S28" s="606"/>
      <c r="T28" s="606"/>
      <c r="U28" s="606"/>
      <c r="V28" s="606"/>
      <c r="W28" s="606"/>
      <c r="X28" s="606"/>
      <c r="Y28" s="607"/>
      <c r="Z28" s="665" t="s">
        <v>123</v>
      </c>
      <c r="AA28" s="665"/>
      <c r="AB28" s="665"/>
      <c r="AC28" s="665"/>
      <c r="AD28" s="666" t="s">
        <v>123</v>
      </c>
      <c r="AE28" s="666"/>
      <c r="AF28" s="666"/>
      <c r="AG28" s="666"/>
      <c r="AH28" s="666"/>
      <c r="AI28" s="666"/>
      <c r="AJ28" s="666"/>
      <c r="AK28" s="666"/>
      <c r="AL28" s="608" t="s">
        <v>238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810343</v>
      </c>
      <c r="CS28" s="606"/>
      <c r="CT28" s="606"/>
      <c r="CU28" s="606"/>
      <c r="CV28" s="606"/>
      <c r="CW28" s="606"/>
      <c r="CX28" s="606"/>
      <c r="CY28" s="607"/>
      <c r="CZ28" s="608">
        <v>6.2</v>
      </c>
      <c r="DA28" s="637"/>
      <c r="DB28" s="637"/>
      <c r="DC28" s="638"/>
      <c r="DD28" s="611">
        <v>810343</v>
      </c>
      <c r="DE28" s="606"/>
      <c r="DF28" s="606"/>
      <c r="DG28" s="606"/>
      <c r="DH28" s="606"/>
      <c r="DI28" s="606"/>
      <c r="DJ28" s="606"/>
      <c r="DK28" s="607"/>
      <c r="DL28" s="611">
        <v>810343</v>
      </c>
      <c r="DM28" s="606"/>
      <c r="DN28" s="606"/>
      <c r="DO28" s="606"/>
      <c r="DP28" s="606"/>
      <c r="DQ28" s="606"/>
      <c r="DR28" s="606"/>
      <c r="DS28" s="606"/>
      <c r="DT28" s="606"/>
      <c r="DU28" s="606"/>
      <c r="DV28" s="607"/>
      <c r="DW28" s="608">
        <v>8.5</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977433</v>
      </c>
      <c r="S29" s="606"/>
      <c r="T29" s="606"/>
      <c r="U29" s="606"/>
      <c r="V29" s="606"/>
      <c r="W29" s="606"/>
      <c r="X29" s="606"/>
      <c r="Y29" s="607"/>
      <c r="Z29" s="665">
        <v>7.3</v>
      </c>
      <c r="AA29" s="665"/>
      <c r="AB29" s="665"/>
      <c r="AC29" s="665"/>
      <c r="AD29" s="666" t="s">
        <v>123</v>
      </c>
      <c r="AE29" s="666"/>
      <c r="AF29" s="666"/>
      <c r="AG29" s="666"/>
      <c r="AH29" s="666"/>
      <c r="AI29" s="666"/>
      <c r="AJ29" s="666"/>
      <c r="AK29" s="666"/>
      <c r="AL29" s="608" t="s">
        <v>238</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810343</v>
      </c>
      <c r="CS29" s="604"/>
      <c r="CT29" s="604"/>
      <c r="CU29" s="604"/>
      <c r="CV29" s="604"/>
      <c r="CW29" s="604"/>
      <c r="CX29" s="604"/>
      <c r="CY29" s="605"/>
      <c r="CZ29" s="608">
        <v>6.2</v>
      </c>
      <c r="DA29" s="637"/>
      <c r="DB29" s="637"/>
      <c r="DC29" s="638"/>
      <c r="DD29" s="611">
        <v>810343</v>
      </c>
      <c r="DE29" s="604"/>
      <c r="DF29" s="604"/>
      <c r="DG29" s="604"/>
      <c r="DH29" s="604"/>
      <c r="DI29" s="604"/>
      <c r="DJ29" s="604"/>
      <c r="DK29" s="605"/>
      <c r="DL29" s="611">
        <v>810343</v>
      </c>
      <c r="DM29" s="604"/>
      <c r="DN29" s="604"/>
      <c r="DO29" s="604"/>
      <c r="DP29" s="604"/>
      <c r="DQ29" s="604"/>
      <c r="DR29" s="604"/>
      <c r="DS29" s="604"/>
      <c r="DT29" s="604"/>
      <c r="DU29" s="604"/>
      <c r="DV29" s="605"/>
      <c r="DW29" s="608">
        <v>8.5</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12272</v>
      </c>
      <c r="S30" s="606"/>
      <c r="T30" s="606"/>
      <c r="U30" s="606"/>
      <c r="V30" s="606"/>
      <c r="W30" s="606"/>
      <c r="X30" s="606"/>
      <c r="Y30" s="607"/>
      <c r="Z30" s="665">
        <v>0.1</v>
      </c>
      <c r="AA30" s="665"/>
      <c r="AB30" s="665"/>
      <c r="AC30" s="665"/>
      <c r="AD30" s="666">
        <v>3270</v>
      </c>
      <c r="AE30" s="666"/>
      <c r="AF30" s="666"/>
      <c r="AG30" s="666"/>
      <c r="AH30" s="666"/>
      <c r="AI30" s="666"/>
      <c r="AJ30" s="666"/>
      <c r="AK30" s="666"/>
      <c r="AL30" s="608">
        <v>0</v>
      </c>
      <c r="AM30" s="609"/>
      <c r="AN30" s="609"/>
      <c r="AO30" s="667"/>
      <c r="AP30" s="693" t="s">
        <v>306</v>
      </c>
      <c r="AQ30" s="694"/>
      <c r="AR30" s="694"/>
      <c r="AS30" s="694"/>
      <c r="AT30" s="699" t="s">
        <v>307</v>
      </c>
      <c r="AU30" s="210"/>
      <c r="AV30" s="210"/>
      <c r="AW30" s="210"/>
      <c r="AX30" s="702" t="s">
        <v>182</v>
      </c>
      <c r="AY30" s="703"/>
      <c r="AZ30" s="703"/>
      <c r="BA30" s="703"/>
      <c r="BB30" s="703"/>
      <c r="BC30" s="703"/>
      <c r="BD30" s="703"/>
      <c r="BE30" s="703"/>
      <c r="BF30" s="704"/>
      <c r="BG30" s="683">
        <v>99.1</v>
      </c>
      <c r="BH30" s="684"/>
      <c r="BI30" s="684"/>
      <c r="BJ30" s="684"/>
      <c r="BK30" s="684"/>
      <c r="BL30" s="684"/>
      <c r="BM30" s="685">
        <v>97.1</v>
      </c>
      <c r="BN30" s="684"/>
      <c r="BO30" s="684"/>
      <c r="BP30" s="684"/>
      <c r="BQ30" s="686"/>
      <c r="BR30" s="683">
        <v>98.9</v>
      </c>
      <c r="BS30" s="684"/>
      <c r="BT30" s="684"/>
      <c r="BU30" s="684"/>
      <c r="BV30" s="684"/>
      <c r="BW30" s="684"/>
      <c r="BX30" s="685">
        <v>96.2</v>
      </c>
      <c r="BY30" s="684"/>
      <c r="BZ30" s="684"/>
      <c r="CA30" s="684"/>
      <c r="CB30" s="686"/>
      <c r="CD30" s="689"/>
      <c r="CE30" s="690"/>
      <c r="CF30" s="647" t="s">
        <v>308</v>
      </c>
      <c r="CG30" s="644"/>
      <c r="CH30" s="644"/>
      <c r="CI30" s="644"/>
      <c r="CJ30" s="644"/>
      <c r="CK30" s="644"/>
      <c r="CL30" s="644"/>
      <c r="CM30" s="644"/>
      <c r="CN30" s="644"/>
      <c r="CO30" s="644"/>
      <c r="CP30" s="644"/>
      <c r="CQ30" s="645"/>
      <c r="CR30" s="603">
        <v>745792</v>
      </c>
      <c r="CS30" s="606"/>
      <c r="CT30" s="606"/>
      <c r="CU30" s="606"/>
      <c r="CV30" s="606"/>
      <c r="CW30" s="606"/>
      <c r="CX30" s="606"/>
      <c r="CY30" s="607"/>
      <c r="CZ30" s="608">
        <v>5.7</v>
      </c>
      <c r="DA30" s="637"/>
      <c r="DB30" s="637"/>
      <c r="DC30" s="638"/>
      <c r="DD30" s="611">
        <v>745792</v>
      </c>
      <c r="DE30" s="606"/>
      <c r="DF30" s="606"/>
      <c r="DG30" s="606"/>
      <c r="DH30" s="606"/>
      <c r="DI30" s="606"/>
      <c r="DJ30" s="606"/>
      <c r="DK30" s="607"/>
      <c r="DL30" s="611">
        <v>745792</v>
      </c>
      <c r="DM30" s="606"/>
      <c r="DN30" s="606"/>
      <c r="DO30" s="606"/>
      <c r="DP30" s="606"/>
      <c r="DQ30" s="606"/>
      <c r="DR30" s="606"/>
      <c r="DS30" s="606"/>
      <c r="DT30" s="606"/>
      <c r="DU30" s="606"/>
      <c r="DV30" s="607"/>
      <c r="DW30" s="608">
        <v>7.9</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31907</v>
      </c>
      <c r="S31" s="606"/>
      <c r="T31" s="606"/>
      <c r="U31" s="606"/>
      <c r="V31" s="606"/>
      <c r="W31" s="606"/>
      <c r="X31" s="606"/>
      <c r="Y31" s="607"/>
      <c r="Z31" s="665">
        <v>0.2</v>
      </c>
      <c r="AA31" s="665"/>
      <c r="AB31" s="665"/>
      <c r="AC31" s="665"/>
      <c r="AD31" s="666" t="s">
        <v>238</v>
      </c>
      <c r="AE31" s="666"/>
      <c r="AF31" s="666"/>
      <c r="AG31" s="666"/>
      <c r="AH31" s="666"/>
      <c r="AI31" s="666"/>
      <c r="AJ31" s="666"/>
      <c r="AK31" s="666"/>
      <c r="AL31" s="608" t="s">
        <v>123</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99.4</v>
      </c>
      <c r="BH31" s="604"/>
      <c r="BI31" s="604"/>
      <c r="BJ31" s="604"/>
      <c r="BK31" s="604"/>
      <c r="BL31" s="604"/>
      <c r="BM31" s="609">
        <v>98.3</v>
      </c>
      <c r="BN31" s="682"/>
      <c r="BO31" s="682"/>
      <c r="BP31" s="682"/>
      <c r="BQ31" s="643"/>
      <c r="BR31" s="681">
        <v>98.9</v>
      </c>
      <c r="BS31" s="604"/>
      <c r="BT31" s="604"/>
      <c r="BU31" s="604"/>
      <c r="BV31" s="604"/>
      <c r="BW31" s="604"/>
      <c r="BX31" s="609">
        <v>96.4</v>
      </c>
      <c r="BY31" s="682"/>
      <c r="BZ31" s="682"/>
      <c r="CA31" s="682"/>
      <c r="CB31" s="643"/>
      <c r="CD31" s="689"/>
      <c r="CE31" s="690"/>
      <c r="CF31" s="647" t="s">
        <v>312</v>
      </c>
      <c r="CG31" s="644"/>
      <c r="CH31" s="644"/>
      <c r="CI31" s="644"/>
      <c r="CJ31" s="644"/>
      <c r="CK31" s="644"/>
      <c r="CL31" s="644"/>
      <c r="CM31" s="644"/>
      <c r="CN31" s="644"/>
      <c r="CO31" s="644"/>
      <c r="CP31" s="644"/>
      <c r="CQ31" s="645"/>
      <c r="CR31" s="603">
        <v>64551</v>
      </c>
      <c r="CS31" s="604"/>
      <c r="CT31" s="604"/>
      <c r="CU31" s="604"/>
      <c r="CV31" s="604"/>
      <c r="CW31" s="604"/>
      <c r="CX31" s="604"/>
      <c r="CY31" s="605"/>
      <c r="CZ31" s="608">
        <v>0.5</v>
      </c>
      <c r="DA31" s="637"/>
      <c r="DB31" s="637"/>
      <c r="DC31" s="638"/>
      <c r="DD31" s="611">
        <v>64551</v>
      </c>
      <c r="DE31" s="604"/>
      <c r="DF31" s="604"/>
      <c r="DG31" s="604"/>
      <c r="DH31" s="604"/>
      <c r="DI31" s="604"/>
      <c r="DJ31" s="604"/>
      <c r="DK31" s="605"/>
      <c r="DL31" s="611">
        <v>64551</v>
      </c>
      <c r="DM31" s="604"/>
      <c r="DN31" s="604"/>
      <c r="DO31" s="604"/>
      <c r="DP31" s="604"/>
      <c r="DQ31" s="604"/>
      <c r="DR31" s="604"/>
      <c r="DS31" s="604"/>
      <c r="DT31" s="604"/>
      <c r="DU31" s="604"/>
      <c r="DV31" s="605"/>
      <c r="DW31" s="608">
        <v>0.7</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34751</v>
      </c>
      <c r="S32" s="606"/>
      <c r="T32" s="606"/>
      <c r="U32" s="606"/>
      <c r="V32" s="606"/>
      <c r="W32" s="606"/>
      <c r="X32" s="606"/>
      <c r="Y32" s="607"/>
      <c r="Z32" s="665">
        <v>0.3</v>
      </c>
      <c r="AA32" s="665"/>
      <c r="AB32" s="665"/>
      <c r="AC32" s="665"/>
      <c r="AD32" s="666" t="s">
        <v>123</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98.7</v>
      </c>
      <c r="BH32" s="619"/>
      <c r="BI32" s="619"/>
      <c r="BJ32" s="619"/>
      <c r="BK32" s="619"/>
      <c r="BL32" s="619"/>
      <c r="BM32" s="663">
        <v>95.4</v>
      </c>
      <c r="BN32" s="619"/>
      <c r="BO32" s="619"/>
      <c r="BP32" s="619"/>
      <c r="BQ32" s="656"/>
      <c r="BR32" s="680">
        <v>98.8</v>
      </c>
      <c r="BS32" s="619"/>
      <c r="BT32" s="619"/>
      <c r="BU32" s="619"/>
      <c r="BV32" s="619"/>
      <c r="BW32" s="619"/>
      <c r="BX32" s="663">
        <v>95.8</v>
      </c>
      <c r="BY32" s="619"/>
      <c r="BZ32" s="619"/>
      <c r="CA32" s="619"/>
      <c r="CB32" s="656"/>
      <c r="CD32" s="691"/>
      <c r="CE32" s="692"/>
      <c r="CF32" s="647" t="s">
        <v>315</v>
      </c>
      <c r="CG32" s="644"/>
      <c r="CH32" s="644"/>
      <c r="CI32" s="644"/>
      <c r="CJ32" s="644"/>
      <c r="CK32" s="644"/>
      <c r="CL32" s="644"/>
      <c r="CM32" s="644"/>
      <c r="CN32" s="644"/>
      <c r="CO32" s="644"/>
      <c r="CP32" s="644"/>
      <c r="CQ32" s="645"/>
      <c r="CR32" s="603" t="s">
        <v>244</v>
      </c>
      <c r="CS32" s="606"/>
      <c r="CT32" s="606"/>
      <c r="CU32" s="606"/>
      <c r="CV32" s="606"/>
      <c r="CW32" s="606"/>
      <c r="CX32" s="606"/>
      <c r="CY32" s="607"/>
      <c r="CZ32" s="608" t="s">
        <v>123</v>
      </c>
      <c r="DA32" s="637"/>
      <c r="DB32" s="637"/>
      <c r="DC32" s="638"/>
      <c r="DD32" s="611" t="s">
        <v>123</v>
      </c>
      <c r="DE32" s="606"/>
      <c r="DF32" s="606"/>
      <c r="DG32" s="606"/>
      <c r="DH32" s="606"/>
      <c r="DI32" s="606"/>
      <c r="DJ32" s="606"/>
      <c r="DK32" s="607"/>
      <c r="DL32" s="611" t="s">
        <v>238</v>
      </c>
      <c r="DM32" s="606"/>
      <c r="DN32" s="606"/>
      <c r="DO32" s="606"/>
      <c r="DP32" s="606"/>
      <c r="DQ32" s="606"/>
      <c r="DR32" s="606"/>
      <c r="DS32" s="606"/>
      <c r="DT32" s="606"/>
      <c r="DU32" s="606"/>
      <c r="DV32" s="607"/>
      <c r="DW32" s="608" t="s">
        <v>123</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444601</v>
      </c>
      <c r="S33" s="606"/>
      <c r="T33" s="606"/>
      <c r="U33" s="606"/>
      <c r="V33" s="606"/>
      <c r="W33" s="606"/>
      <c r="X33" s="606"/>
      <c r="Y33" s="607"/>
      <c r="Z33" s="665">
        <v>3.3</v>
      </c>
      <c r="AA33" s="665"/>
      <c r="AB33" s="665"/>
      <c r="AC33" s="665"/>
      <c r="AD33" s="666" t="s">
        <v>123</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6850433</v>
      </c>
      <c r="CS33" s="604"/>
      <c r="CT33" s="604"/>
      <c r="CU33" s="604"/>
      <c r="CV33" s="604"/>
      <c r="CW33" s="604"/>
      <c r="CX33" s="604"/>
      <c r="CY33" s="605"/>
      <c r="CZ33" s="608">
        <v>52.4</v>
      </c>
      <c r="DA33" s="637"/>
      <c r="DB33" s="637"/>
      <c r="DC33" s="638"/>
      <c r="DD33" s="611">
        <v>6416296</v>
      </c>
      <c r="DE33" s="604"/>
      <c r="DF33" s="604"/>
      <c r="DG33" s="604"/>
      <c r="DH33" s="604"/>
      <c r="DI33" s="604"/>
      <c r="DJ33" s="604"/>
      <c r="DK33" s="605"/>
      <c r="DL33" s="611">
        <v>3296741</v>
      </c>
      <c r="DM33" s="604"/>
      <c r="DN33" s="604"/>
      <c r="DO33" s="604"/>
      <c r="DP33" s="604"/>
      <c r="DQ33" s="604"/>
      <c r="DR33" s="604"/>
      <c r="DS33" s="604"/>
      <c r="DT33" s="604"/>
      <c r="DU33" s="604"/>
      <c r="DV33" s="605"/>
      <c r="DW33" s="608">
        <v>34.700000000000003</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44241</v>
      </c>
      <c r="S34" s="606"/>
      <c r="T34" s="606"/>
      <c r="U34" s="606"/>
      <c r="V34" s="606"/>
      <c r="W34" s="606"/>
      <c r="X34" s="606"/>
      <c r="Y34" s="607"/>
      <c r="Z34" s="665">
        <v>0.3</v>
      </c>
      <c r="AA34" s="665"/>
      <c r="AB34" s="665"/>
      <c r="AC34" s="665"/>
      <c r="AD34" s="666">
        <v>1304</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1602601</v>
      </c>
      <c r="CS34" s="606"/>
      <c r="CT34" s="606"/>
      <c r="CU34" s="606"/>
      <c r="CV34" s="606"/>
      <c r="CW34" s="606"/>
      <c r="CX34" s="606"/>
      <c r="CY34" s="607"/>
      <c r="CZ34" s="608">
        <v>12.3</v>
      </c>
      <c r="DA34" s="637"/>
      <c r="DB34" s="637"/>
      <c r="DC34" s="638"/>
      <c r="DD34" s="611">
        <v>1441051</v>
      </c>
      <c r="DE34" s="606"/>
      <c r="DF34" s="606"/>
      <c r="DG34" s="606"/>
      <c r="DH34" s="606"/>
      <c r="DI34" s="606"/>
      <c r="DJ34" s="606"/>
      <c r="DK34" s="607"/>
      <c r="DL34" s="611">
        <v>1233358</v>
      </c>
      <c r="DM34" s="606"/>
      <c r="DN34" s="606"/>
      <c r="DO34" s="606"/>
      <c r="DP34" s="606"/>
      <c r="DQ34" s="606"/>
      <c r="DR34" s="606"/>
      <c r="DS34" s="606"/>
      <c r="DT34" s="606"/>
      <c r="DU34" s="606"/>
      <c r="DV34" s="607"/>
      <c r="DW34" s="608">
        <v>13</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502900</v>
      </c>
      <c r="S35" s="606"/>
      <c r="T35" s="606"/>
      <c r="U35" s="606"/>
      <c r="V35" s="606"/>
      <c r="W35" s="606"/>
      <c r="X35" s="606"/>
      <c r="Y35" s="607"/>
      <c r="Z35" s="665">
        <v>3.7</v>
      </c>
      <c r="AA35" s="665"/>
      <c r="AB35" s="665"/>
      <c r="AC35" s="665"/>
      <c r="AD35" s="666" t="s">
        <v>244</v>
      </c>
      <c r="AE35" s="666"/>
      <c r="AF35" s="666"/>
      <c r="AG35" s="666"/>
      <c r="AH35" s="666"/>
      <c r="AI35" s="666"/>
      <c r="AJ35" s="666"/>
      <c r="AK35" s="666"/>
      <c r="AL35" s="608" t="s">
        <v>238</v>
      </c>
      <c r="AM35" s="609"/>
      <c r="AN35" s="609"/>
      <c r="AO35" s="667"/>
      <c r="AP35" s="214"/>
      <c r="AQ35" s="671" t="s">
        <v>323</v>
      </c>
      <c r="AR35" s="672"/>
      <c r="AS35" s="672"/>
      <c r="AT35" s="672"/>
      <c r="AU35" s="672"/>
      <c r="AV35" s="672"/>
      <c r="AW35" s="672"/>
      <c r="AX35" s="672"/>
      <c r="AY35" s="673"/>
      <c r="AZ35" s="668">
        <v>1628427</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225567</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46668</v>
      </c>
      <c r="CS35" s="604"/>
      <c r="CT35" s="604"/>
      <c r="CU35" s="604"/>
      <c r="CV35" s="604"/>
      <c r="CW35" s="604"/>
      <c r="CX35" s="604"/>
      <c r="CY35" s="605"/>
      <c r="CZ35" s="608">
        <v>0.4</v>
      </c>
      <c r="DA35" s="637"/>
      <c r="DB35" s="637"/>
      <c r="DC35" s="638"/>
      <c r="DD35" s="611">
        <v>35044</v>
      </c>
      <c r="DE35" s="604"/>
      <c r="DF35" s="604"/>
      <c r="DG35" s="604"/>
      <c r="DH35" s="604"/>
      <c r="DI35" s="604"/>
      <c r="DJ35" s="604"/>
      <c r="DK35" s="605"/>
      <c r="DL35" s="611">
        <v>24138</v>
      </c>
      <c r="DM35" s="604"/>
      <c r="DN35" s="604"/>
      <c r="DO35" s="604"/>
      <c r="DP35" s="604"/>
      <c r="DQ35" s="604"/>
      <c r="DR35" s="604"/>
      <c r="DS35" s="604"/>
      <c r="DT35" s="604"/>
      <c r="DU35" s="604"/>
      <c r="DV35" s="605"/>
      <c r="DW35" s="608">
        <v>0.3</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123</v>
      </c>
      <c r="AA36" s="665"/>
      <c r="AB36" s="665"/>
      <c r="AC36" s="665"/>
      <c r="AD36" s="666" t="s">
        <v>238</v>
      </c>
      <c r="AE36" s="666"/>
      <c r="AF36" s="666"/>
      <c r="AG36" s="666"/>
      <c r="AH36" s="666"/>
      <c r="AI36" s="666"/>
      <c r="AJ36" s="666"/>
      <c r="AK36" s="666"/>
      <c r="AL36" s="608" t="s">
        <v>244</v>
      </c>
      <c r="AM36" s="609"/>
      <c r="AN36" s="609"/>
      <c r="AO36" s="667"/>
      <c r="AQ36" s="640" t="s">
        <v>327</v>
      </c>
      <c r="AR36" s="641"/>
      <c r="AS36" s="641"/>
      <c r="AT36" s="641"/>
      <c r="AU36" s="641"/>
      <c r="AV36" s="641"/>
      <c r="AW36" s="641"/>
      <c r="AX36" s="641"/>
      <c r="AY36" s="642"/>
      <c r="AZ36" s="603">
        <v>721546</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202724</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1110961</v>
      </c>
      <c r="CS36" s="606"/>
      <c r="CT36" s="606"/>
      <c r="CU36" s="606"/>
      <c r="CV36" s="606"/>
      <c r="CW36" s="606"/>
      <c r="CX36" s="606"/>
      <c r="CY36" s="607"/>
      <c r="CZ36" s="608">
        <v>8.5</v>
      </c>
      <c r="DA36" s="637"/>
      <c r="DB36" s="637"/>
      <c r="DC36" s="638"/>
      <c r="DD36" s="611">
        <v>1019087</v>
      </c>
      <c r="DE36" s="606"/>
      <c r="DF36" s="606"/>
      <c r="DG36" s="606"/>
      <c r="DH36" s="606"/>
      <c r="DI36" s="606"/>
      <c r="DJ36" s="606"/>
      <c r="DK36" s="607"/>
      <c r="DL36" s="611">
        <v>833047</v>
      </c>
      <c r="DM36" s="606"/>
      <c r="DN36" s="606"/>
      <c r="DO36" s="606"/>
      <c r="DP36" s="606"/>
      <c r="DQ36" s="606"/>
      <c r="DR36" s="606"/>
      <c r="DS36" s="606"/>
      <c r="DT36" s="606"/>
      <c r="DU36" s="606"/>
      <c r="DV36" s="607"/>
      <c r="DW36" s="608">
        <v>8.8000000000000007</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t="s">
        <v>238</v>
      </c>
      <c r="S37" s="606"/>
      <c r="T37" s="606"/>
      <c r="U37" s="606"/>
      <c r="V37" s="606"/>
      <c r="W37" s="606"/>
      <c r="X37" s="606"/>
      <c r="Y37" s="607"/>
      <c r="Z37" s="665" t="s">
        <v>238</v>
      </c>
      <c r="AA37" s="665"/>
      <c r="AB37" s="665"/>
      <c r="AC37" s="665"/>
      <c r="AD37" s="666" t="s">
        <v>123</v>
      </c>
      <c r="AE37" s="666"/>
      <c r="AF37" s="666"/>
      <c r="AG37" s="666"/>
      <c r="AH37" s="666"/>
      <c r="AI37" s="666"/>
      <c r="AJ37" s="666"/>
      <c r="AK37" s="666"/>
      <c r="AL37" s="608" t="s">
        <v>123</v>
      </c>
      <c r="AM37" s="609"/>
      <c r="AN37" s="609"/>
      <c r="AO37" s="667"/>
      <c r="AQ37" s="640" t="s">
        <v>331</v>
      </c>
      <c r="AR37" s="641"/>
      <c r="AS37" s="641"/>
      <c r="AT37" s="641"/>
      <c r="AU37" s="641"/>
      <c r="AV37" s="641"/>
      <c r="AW37" s="641"/>
      <c r="AX37" s="641"/>
      <c r="AY37" s="642"/>
      <c r="AZ37" s="603">
        <v>107855</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3749</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527742</v>
      </c>
      <c r="CS37" s="604"/>
      <c r="CT37" s="604"/>
      <c r="CU37" s="604"/>
      <c r="CV37" s="604"/>
      <c r="CW37" s="604"/>
      <c r="CX37" s="604"/>
      <c r="CY37" s="605"/>
      <c r="CZ37" s="608">
        <v>4</v>
      </c>
      <c r="DA37" s="637"/>
      <c r="DB37" s="637"/>
      <c r="DC37" s="638"/>
      <c r="DD37" s="611">
        <v>527742</v>
      </c>
      <c r="DE37" s="604"/>
      <c r="DF37" s="604"/>
      <c r="DG37" s="604"/>
      <c r="DH37" s="604"/>
      <c r="DI37" s="604"/>
      <c r="DJ37" s="604"/>
      <c r="DK37" s="605"/>
      <c r="DL37" s="611">
        <v>527742</v>
      </c>
      <c r="DM37" s="604"/>
      <c r="DN37" s="604"/>
      <c r="DO37" s="604"/>
      <c r="DP37" s="604"/>
      <c r="DQ37" s="604"/>
      <c r="DR37" s="604"/>
      <c r="DS37" s="604"/>
      <c r="DT37" s="604"/>
      <c r="DU37" s="604"/>
      <c r="DV37" s="605"/>
      <c r="DW37" s="608">
        <v>5.6</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13448519</v>
      </c>
      <c r="S38" s="655"/>
      <c r="T38" s="655"/>
      <c r="U38" s="655"/>
      <c r="V38" s="655"/>
      <c r="W38" s="655"/>
      <c r="X38" s="655"/>
      <c r="Y38" s="660"/>
      <c r="Z38" s="661">
        <v>100</v>
      </c>
      <c r="AA38" s="661"/>
      <c r="AB38" s="661"/>
      <c r="AC38" s="661"/>
      <c r="AD38" s="662">
        <v>9494206</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t="s">
        <v>123</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6621</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1520572</v>
      </c>
      <c r="CS38" s="606"/>
      <c r="CT38" s="606"/>
      <c r="CU38" s="606"/>
      <c r="CV38" s="606"/>
      <c r="CW38" s="606"/>
      <c r="CX38" s="606"/>
      <c r="CY38" s="607"/>
      <c r="CZ38" s="608">
        <v>11.6</v>
      </c>
      <c r="DA38" s="637"/>
      <c r="DB38" s="637"/>
      <c r="DC38" s="638"/>
      <c r="DD38" s="611">
        <v>1354659</v>
      </c>
      <c r="DE38" s="606"/>
      <c r="DF38" s="606"/>
      <c r="DG38" s="606"/>
      <c r="DH38" s="606"/>
      <c r="DI38" s="606"/>
      <c r="DJ38" s="606"/>
      <c r="DK38" s="607"/>
      <c r="DL38" s="611">
        <v>1206198</v>
      </c>
      <c r="DM38" s="606"/>
      <c r="DN38" s="606"/>
      <c r="DO38" s="606"/>
      <c r="DP38" s="606"/>
      <c r="DQ38" s="606"/>
      <c r="DR38" s="606"/>
      <c r="DS38" s="606"/>
      <c r="DT38" s="606"/>
      <c r="DU38" s="606"/>
      <c r="DV38" s="607"/>
      <c r="DW38" s="608">
        <v>12.7</v>
      </c>
      <c r="DX38" s="637"/>
      <c r="DY38" s="637"/>
      <c r="DZ38" s="637"/>
      <c r="EA38" s="637"/>
      <c r="EB38" s="637"/>
      <c r="EC38" s="639"/>
    </row>
    <row r="39" spans="2:133" ht="11.25" customHeight="1">
      <c r="AQ39" s="640" t="s">
        <v>338</v>
      </c>
      <c r="AR39" s="641"/>
      <c r="AS39" s="641"/>
      <c r="AT39" s="641"/>
      <c r="AU39" s="641"/>
      <c r="AV39" s="641"/>
      <c r="AW39" s="641"/>
      <c r="AX39" s="641"/>
      <c r="AY39" s="642"/>
      <c r="AZ39" s="603" t="s">
        <v>123</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117</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2510104</v>
      </c>
      <c r="CS39" s="604"/>
      <c r="CT39" s="604"/>
      <c r="CU39" s="604"/>
      <c r="CV39" s="604"/>
      <c r="CW39" s="604"/>
      <c r="CX39" s="604"/>
      <c r="CY39" s="605"/>
      <c r="CZ39" s="608">
        <v>19.2</v>
      </c>
      <c r="DA39" s="637"/>
      <c r="DB39" s="637"/>
      <c r="DC39" s="638"/>
      <c r="DD39" s="611">
        <v>2507000</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342</v>
      </c>
      <c r="AR40" s="641"/>
      <c r="AS40" s="641"/>
      <c r="AT40" s="641"/>
      <c r="AU40" s="641"/>
      <c r="AV40" s="641"/>
      <c r="AW40" s="641"/>
      <c r="AX40" s="641"/>
      <c r="AY40" s="642"/>
      <c r="AZ40" s="603">
        <v>207663</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95</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59527</v>
      </c>
      <c r="CS40" s="606"/>
      <c r="CT40" s="606"/>
      <c r="CU40" s="606"/>
      <c r="CV40" s="606"/>
      <c r="CW40" s="606"/>
      <c r="CX40" s="606"/>
      <c r="CY40" s="607"/>
      <c r="CZ40" s="608">
        <v>0.5</v>
      </c>
      <c r="DA40" s="637"/>
      <c r="DB40" s="637"/>
      <c r="DC40" s="638"/>
      <c r="DD40" s="611">
        <v>59455</v>
      </c>
      <c r="DE40" s="606"/>
      <c r="DF40" s="606"/>
      <c r="DG40" s="606"/>
      <c r="DH40" s="606"/>
      <c r="DI40" s="606"/>
      <c r="DJ40" s="606"/>
      <c r="DK40" s="607"/>
      <c r="DL40" s="611" t="s">
        <v>244</v>
      </c>
      <c r="DM40" s="606"/>
      <c r="DN40" s="606"/>
      <c r="DO40" s="606"/>
      <c r="DP40" s="606"/>
      <c r="DQ40" s="606"/>
      <c r="DR40" s="606"/>
      <c r="DS40" s="606"/>
      <c r="DT40" s="606"/>
      <c r="DU40" s="606"/>
      <c r="DV40" s="607"/>
      <c r="DW40" s="608" t="s">
        <v>123</v>
      </c>
      <c r="DX40" s="637"/>
      <c r="DY40" s="637"/>
      <c r="DZ40" s="637"/>
      <c r="EA40" s="637"/>
      <c r="EB40" s="637"/>
      <c r="EC40" s="639"/>
    </row>
    <row r="41" spans="2:133" ht="11.25" customHeight="1">
      <c r="AQ41" s="652" t="s">
        <v>345</v>
      </c>
      <c r="AR41" s="653"/>
      <c r="AS41" s="653"/>
      <c r="AT41" s="653"/>
      <c r="AU41" s="653"/>
      <c r="AV41" s="653"/>
      <c r="AW41" s="653"/>
      <c r="AX41" s="653"/>
      <c r="AY41" s="654"/>
      <c r="AZ41" s="618">
        <v>591363</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290</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244</v>
      </c>
      <c r="CS41" s="604"/>
      <c r="CT41" s="604"/>
      <c r="CU41" s="604"/>
      <c r="CV41" s="604"/>
      <c r="CW41" s="604"/>
      <c r="CX41" s="604"/>
      <c r="CY41" s="605"/>
      <c r="CZ41" s="608" t="s">
        <v>123</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1818007</v>
      </c>
      <c r="CS42" s="606"/>
      <c r="CT42" s="606"/>
      <c r="CU42" s="606"/>
      <c r="CV42" s="606"/>
      <c r="CW42" s="606"/>
      <c r="CX42" s="606"/>
      <c r="CY42" s="607"/>
      <c r="CZ42" s="608">
        <v>13.9</v>
      </c>
      <c r="DA42" s="609"/>
      <c r="DB42" s="609"/>
      <c r="DC42" s="610"/>
      <c r="DD42" s="611">
        <v>559601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105539</v>
      </c>
      <c r="CS43" s="604"/>
      <c r="CT43" s="604"/>
      <c r="CU43" s="604"/>
      <c r="CV43" s="604"/>
      <c r="CW43" s="604"/>
      <c r="CX43" s="604"/>
      <c r="CY43" s="605"/>
      <c r="CZ43" s="608">
        <v>0.8</v>
      </c>
      <c r="DA43" s="637"/>
      <c r="DB43" s="637"/>
      <c r="DC43" s="638"/>
      <c r="DD43" s="611">
        <v>101021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1812310</v>
      </c>
      <c r="CS44" s="606"/>
      <c r="CT44" s="606"/>
      <c r="CU44" s="606"/>
      <c r="CV44" s="606"/>
      <c r="CW44" s="606"/>
      <c r="CX44" s="606"/>
      <c r="CY44" s="607"/>
      <c r="CZ44" s="608">
        <v>13.9</v>
      </c>
      <c r="DA44" s="609"/>
      <c r="DB44" s="609"/>
      <c r="DC44" s="610"/>
      <c r="DD44" s="611">
        <v>559553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1089096</v>
      </c>
      <c r="CS45" s="604"/>
      <c r="CT45" s="604"/>
      <c r="CU45" s="604"/>
      <c r="CV45" s="604"/>
      <c r="CW45" s="604"/>
      <c r="CX45" s="604"/>
      <c r="CY45" s="605"/>
      <c r="CZ45" s="608">
        <v>8.3000000000000007</v>
      </c>
      <c r="DA45" s="637"/>
      <c r="DB45" s="637"/>
      <c r="DC45" s="638"/>
      <c r="DD45" s="611">
        <v>44435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711935</v>
      </c>
      <c r="CS46" s="606"/>
      <c r="CT46" s="606"/>
      <c r="CU46" s="606"/>
      <c r="CV46" s="606"/>
      <c r="CW46" s="606"/>
      <c r="CX46" s="606"/>
      <c r="CY46" s="607"/>
      <c r="CZ46" s="608">
        <v>5.4</v>
      </c>
      <c r="DA46" s="609"/>
      <c r="DB46" s="609"/>
      <c r="DC46" s="610"/>
      <c r="DD46" s="611">
        <v>503839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v>5697</v>
      </c>
      <c r="CS47" s="604"/>
      <c r="CT47" s="604"/>
      <c r="CU47" s="604"/>
      <c r="CV47" s="604"/>
      <c r="CW47" s="604"/>
      <c r="CX47" s="604"/>
      <c r="CY47" s="605"/>
      <c r="CZ47" s="608">
        <v>0</v>
      </c>
      <c r="DA47" s="637"/>
      <c r="DB47" s="637"/>
      <c r="DC47" s="638"/>
      <c r="DD47" s="611">
        <v>48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244</v>
      </c>
      <c r="CS48" s="606"/>
      <c r="CT48" s="606"/>
      <c r="CU48" s="606"/>
      <c r="CV48" s="606"/>
      <c r="CW48" s="606"/>
      <c r="CX48" s="606"/>
      <c r="CY48" s="607"/>
      <c r="CZ48" s="608" t="s">
        <v>244</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13075308</v>
      </c>
      <c r="CS49" s="619"/>
      <c r="CT49" s="619"/>
      <c r="CU49" s="619"/>
      <c r="CV49" s="619"/>
      <c r="CW49" s="619"/>
      <c r="CX49" s="619"/>
      <c r="CY49" s="620"/>
      <c r="CZ49" s="621">
        <v>100</v>
      </c>
      <c r="DA49" s="622"/>
      <c r="DB49" s="622"/>
      <c r="DC49" s="623"/>
      <c r="DD49" s="624">
        <v>9898239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v2IN+j7cCQi7HCjwbK4qfT5HXqDqUqgG01hLVV7lQAWvbPsgnedu+G1lv9wxgIkVpr79aFMbE0YCdSBgFkN4QA==" saltValue="VZQh5WmEmUWWamwnHv41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C111" zoomScale="55" zoomScaleNormal="55" zoomScaleSheetLayoutView="70" workbookViewId="0">
      <selection activeCell="AU95" sqref="AU9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13463</v>
      </c>
      <c r="R7" s="1136"/>
      <c r="S7" s="1136"/>
      <c r="T7" s="1136"/>
      <c r="U7" s="1136"/>
      <c r="V7" s="1136">
        <v>13090</v>
      </c>
      <c r="W7" s="1136"/>
      <c r="X7" s="1136"/>
      <c r="Y7" s="1136"/>
      <c r="Z7" s="1136"/>
      <c r="AA7" s="1136">
        <v>373</v>
      </c>
      <c r="AB7" s="1136"/>
      <c r="AC7" s="1136"/>
      <c r="AD7" s="1136"/>
      <c r="AE7" s="1137"/>
      <c r="AF7" s="1138">
        <v>361</v>
      </c>
      <c r="AG7" s="1139"/>
      <c r="AH7" s="1139"/>
      <c r="AI7" s="1139"/>
      <c r="AJ7" s="1140"/>
      <c r="AK7" s="1122">
        <v>35</v>
      </c>
      <c r="AL7" s="1123"/>
      <c r="AM7" s="1123"/>
      <c r="AN7" s="1123"/>
      <c r="AO7" s="1123"/>
      <c r="AP7" s="1123">
        <v>6755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0</v>
      </c>
      <c r="CI7" s="1120"/>
      <c r="CJ7" s="1120"/>
      <c r="CK7" s="1120"/>
      <c r="CL7" s="1121"/>
      <c r="CM7" s="1119">
        <v>30</v>
      </c>
      <c r="CN7" s="1120"/>
      <c r="CO7" s="1120"/>
      <c r="CP7" s="1120"/>
      <c r="CQ7" s="1121"/>
      <c r="CR7" s="1119">
        <v>20</v>
      </c>
      <c r="CS7" s="1120"/>
      <c r="CT7" s="1120"/>
      <c r="CU7" s="1120"/>
      <c r="CV7" s="1121"/>
      <c r="CW7" s="1119">
        <v>13</v>
      </c>
      <c r="CX7" s="1120"/>
      <c r="CY7" s="1120"/>
      <c r="CZ7" s="1120"/>
      <c r="DA7" s="1121"/>
      <c r="DB7" s="1119" t="s">
        <v>578</v>
      </c>
      <c r="DC7" s="1120"/>
      <c r="DD7" s="1120"/>
      <c r="DE7" s="1120"/>
      <c r="DF7" s="1121"/>
      <c r="DG7" s="1119" t="s">
        <v>579</v>
      </c>
      <c r="DH7" s="1120"/>
      <c r="DI7" s="1120"/>
      <c r="DJ7" s="1120"/>
      <c r="DK7" s="1121"/>
      <c r="DL7" s="1119" t="s">
        <v>578</v>
      </c>
      <c r="DM7" s="1120"/>
      <c r="DN7" s="1120"/>
      <c r="DO7" s="1120"/>
      <c r="DP7" s="1121"/>
      <c r="DQ7" s="1119" t="s">
        <v>578</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13448</v>
      </c>
      <c r="R23" s="1100"/>
      <c r="S23" s="1100"/>
      <c r="T23" s="1100"/>
      <c r="U23" s="1100"/>
      <c r="V23" s="1100">
        <v>13075</v>
      </c>
      <c r="W23" s="1100"/>
      <c r="X23" s="1100"/>
      <c r="Y23" s="1100"/>
      <c r="Z23" s="1100"/>
      <c r="AA23" s="1100">
        <v>373</v>
      </c>
      <c r="AB23" s="1100"/>
      <c r="AC23" s="1100"/>
      <c r="AD23" s="1100"/>
      <c r="AE23" s="1101"/>
      <c r="AF23" s="1102">
        <v>361</v>
      </c>
      <c r="AG23" s="1100"/>
      <c r="AH23" s="1100"/>
      <c r="AI23" s="1100"/>
      <c r="AJ23" s="1103"/>
      <c r="AK23" s="1104"/>
      <c r="AL23" s="1105"/>
      <c r="AM23" s="1105"/>
      <c r="AN23" s="1105"/>
      <c r="AO23" s="1105"/>
      <c r="AP23" s="1100">
        <v>6755</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3514</v>
      </c>
      <c r="R28" s="1085"/>
      <c r="S28" s="1085"/>
      <c r="T28" s="1085"/>
      <c r="U28" s="1085"/>
      <c r="V28" s="1085">
        <v>3288</v>
      </c>
      <c r="W28" s="1085"/>
      <c r="X28" s="1085"/>
      <c r="Y28" s="1085"/>
      <c r="Z28" s="1085"/>
      <c r="AA28" s="1085">
        <v>226</v>
      </c>
      <c r="AB28" s="1085"/>
      <c r="AC28" s="1085"/>
      <c r="AD28" s="1085"/>
      <c r="AE28" s="1086"/>
      <c r="AF28" s="1087">
        <v>226</v>
      </c>
      <c r="AG28" s="1085"/>
      <c r="AH28" s="1085"/>
      <c r="AI28" s="1085"/>
      <c r="AJ28" s="1088"/>
      <c r="AK28" s="1089">
        <v>208</v>
      </c>
      <c r="AL28" s="1077"/>
      <c r="AM28" s="1077"/>
      <c r="AN28" s="1077"/>
      <c r="AO28" s="1077"/>
      <c r="AP28" s="1077" t="s">
        <v>572</v>
      </c>
      <c r="AQ28" s="1077"/>
      <c r="AR28" s="1077"/>
      <c r="AS28" s="1077"/>
      <c r="AT28" s="1077"/>
      <c r="AU28" s="1077" t="s">
        <v>573</v>
      </c>
      <c r="AV28" s="1077"/>
      <c r="AW28" s="1077"/>
      <c r="AX28" s="1077"/>
      <c r="AY28" s="1077"/>
      <c r="AZ28" s="1078" t="s">
        <v>574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396</v>
      </c>
      <c r="C29" s="1063"/>
      <c r="D29" s="1063"/>
      <c r="E29" s="1063"/>
      <c r="F29" s="1063"/>
      <c r="G29" s="1063"/>
      <c r="H29" s="1063"/>
      <c r="I29" s="1063"/>
      <c r="J29" s="1063"/>
      <c r="K29" s="1063"/>
      <c r="L29" s="1063"/>
      <c r="M29" s="1063"/>
      <c r="N29" s="1063"/>
      <c r="O29" s="1063"/>
      <c r="P29" s="1064"/>
      <c r="Q29" s="1074">
        <v>2148</v>
      </c>
      <c r="R29" s="1075"/>
      <c r="S29" s="1075"/>
      <c r="T29" s="1075"/>
      <c r="U29" s="1075"/>
      <c r="V29" s="1075">
        <v>2056</v>
      </c>
      <c r="W29" s="1075"/>
      <c r="X29" s="1075"/>
      <c r="Y29" s="1075"/>
      <c r="Z29" s="1075"/>
      <c r="AA29" s="1075">
        <v>92</v>
      </c>
      <c r="AB29" s="1075"/>
      <c r="AC29" s="1075"/>
      <c r="AD29" s="1075"/>
      <c r="AE29" s="1076"/>
      <c r="AF29" s="1068">
        <v>92</v>
      </c>
      <c r="AG29" s="1069"/>
      <c r="AH29" s="1069"/>
      <c r="AI29" s="1069"/>
      <c r="AJ29" s="1070"/>
      <c r="AK29" s="1011">
        <v>317</v>
      </c>
      <c r="AL29" s="1002"/>
      <c r="AM29" s="1002"/>
      <c r="AN29" s="1002"/>
      <c r="AO29" s="1002"/>
      <c r="AP29" s="1002" t="s">
        <v>574</v>
      </c>
      <c r="AQ29" s="1002"/>
      <c r="AR29" s="1002"/>
      <c r="AS29" s="1002"/>
      <c r="AT29" s="1002"/>
      <c r="AU29" s="1002" t="s">
        <v>574</v>
      </c>
      <c r="AV29" s="1002"/>
      <c r="AW29" s="1002"/>
      <c r="AX29" s="1002"/>
      <c r="AY29" s="1002"/>
      <c r="AZ29" s="1073" t="s">
        <v>574</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397</v>
      </c>
      <c r="C30" s="1063"/>
      <c r="D30" s="1063"/>
      <c r="E30" s="1063"/>
      <c r="F30" s="1063"/>
      <c r="G30" s="1063"/>
      <c r="H30" s="1063"/>
      <c r="I30" s="1063"/>
      <c r="J30" s="1063"/>
      <c r="K30" s="1063"/>
      <c r="L30" s="1063"/>
      <c r="M30" s="1063"/>
      <c r="N30" s="1063"/>
      <c r="O30" s="1063"/>
      <c r="P30" s="1064"/>
      <c r="Q30" s="1074">
        <v>256</v>
      </c>
      <c r="R30" s="1075"/>
      <c r="S30" s="1075"/>
      <c r="T30" s="1075"/>
      <c r="U30" s="1075"/>
      <c r="V30" s="1075">
        <v>254</v>
      </c>
      <c r="W30" s="1075"/>
      <c r="X30" s="1075"/>
      <c r="Y30" s="1075"/>
      <c r="Z30" s="1075"/>
      <c r="AA30" s="1075">
        <v>2</v>
      </c>
      <c r="AB30" s="1075"/>
      <c r="AC30" s="1075"/>
      <c r="AD30" s="1075"/>
      <c r="AE30" s="1076"/>
      <c r="AF30" s="1068">
        <v>2</v>
      </c>
      <c r="AG30" s="1069"/>
      <c r="AH30" s="1069"/>
      <c r="AI30" s="1069"/>
      <c r="AJ30" s="1070"/>
      <c r="AK30" s="1011">
        <v>63</v>
      </c>
      <c r="AL30" s="1002"/>
      <c r="AM30" s="1002"/>
      <c r="AN30" s="1002"/>
      <c r="AO30" s="1002"/>
      <c r="AP30" s="1002" t="s">
        <v>575</v>
      </c>
      <c r="AQ30" s="1002"/>
      <c r="AR30" s="1002"/>
      <c r="AS30" s="1002"/>
      <c r="AT30" s="1002"/>
      <c r="AU30" s="1002" t="s">
        <v>576</v>
      </c>
      <c r="AV30" s="1002"/>
      <c r="AW30" s="1002"/>
      <c r="AX30" s="1002"/>
      <c r="AY30" s="1002"/>
      <c r="AZ30" s="1073" t="s">
        <v>574</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398</v>
      </c>
      <c r="C31" s="1063"/>
      <c r="D31" s="1063"/>
      <c r="E31" s="1063"/>
      <c r="F31" s="1063"/>
      <c r="G31" s="1063"/>
      <c r="H31" s="1063"/>
      <c r="I31" s="1063"/>
      <c r="J31" s="1063"/>
      <c r="K31" s="1063"/>
      <c r="L31" s="1063"/>
      <c r="M31" s="1063"/>
      <c r="N31" s="1063"/>
      <c r="O31" s="1063"/>
      <c r="P31" s="1064"/>
      <c r="Q31" s="1074">
        <v>586</v>
      </c>
      <c r="R31" s="1075"/>
      <c r="S31" s="1075"/>
      <c r="T31" s="1075"/>
      <c r="U31" s="1075"/>
      <c r="V31" s="1075">
        <v>520</v>
      </c>
      <c r="W31" s="1075"/>
      <c r="X31" s="1075"/>
      <c r="Y31" s="1075"/>
      <c r="Z31" s="1075"/>
      <c r="AA31" s="1075">
        <v>66</v>
      </c>
      <c r="AB31" s="1075"/>
      <c r="AC31" s="1075"/>
      <c r="AD31" s="1075"/>
      <c r="AE31" s="1076"/>
      <c r="AF31" s="1068">
        <v>2056</v>
      </c>
      <c r="AG31" s="1069"/>
      <c r="AH31" s="1069"/>
      <c r="AI31" s="1069"/>
      <c r="AJ31" s="1070"/>
      <c r="AK31" s="1011">
        <v>108</v>
      </c>
      <c r="AL31" s="1002"/>
      <c r="AM31" s="1002"/>
      <c r="AN31" s="1002"/>
      <c r="AO31" s="1002"/>
      <c r="AP31" s="1002">
        <v>1585</v>
      </c>
      <c r="AQ31" s="1002"/>
      <c r="AR31" s="1002"/>
      <c r="AS31" s="1002"/>
      <c r="AT31" s="1002"/>
      <c r="AU31" s="1002">
        <v>269</v>
      </c>
      <c r="AV31" s="1002"/>
      <c r="AW31" s="1002"/>
      <c r="AX31" s="1002"/>
      <c r="AY31" s="1002"/>
      <c r="AZ31" s="1073" t="s">
        <v>575</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400</v>
      </c>
      <c r="C32" s="1063"/>
      <c r="D32" s="1063"/>
      <c r="E32" s="1063"/>
      <c r="F32" s="1063"/>
      <c r="G32" s="1063"/>
      <c r="H32" s="1063"/>
      <c r="I32" s="1063"/>
      <c r="J32" s="1063"/>
      <c r="K32" s="1063"/>
      <c r="L32" s="1063"/>
      <c r="M32" s="1063"/>
      <c r="N32" s="1063"/>
      <c r="O32" s="1063"/>
      <c r="P32" s="1064"/>
      <c r="Q32" s="1074">
        <v>1205</v>
      </c>
      <c r="R32" s="1075"/>
      <c r="S32" s="1075"/>
      <c r="T32" s="1075"/>
      <c r="U32" s="1075"/>
      <c r="V32" s="1075">
        <v>1190</v>
      </c>
      <c r="W32" s="1075"/>
      <c r="X32" s="1075"/>
      <c r="Y32" s="1075"/>
      <c r="Z32" s="1075"/>
      <c r="AA32" s="1075">
        <v>15</v>
      </c>
      <c r="AB32" s="1075"/>
      <c r="AC32" s="1075"/>
      <c r="AD32" s="1075"/>
      <c r="AE32" s="1076"/>
      <c r="AF32" s="1068">
        <v>15</v>
      </c>
      <c r="AG32" s="1069"/>
      <c r="AH32" s="1069"/>
      <c r="AI32" s="1069"/>
      <c r="AJ32" s="1070"/>
      <c r="AK32" s="1011">
        <v>478</v>
      </c>
      <c r="AL32" s="1002"/>
      <c r="AM32" s="1002"/>
      <c r="AN32" s="1002"/>
      <c r="AO32" s="1002"/>
      <c r="AP32" s="1002">
        <v>5529</v>
      </c>
      <c r="AQ32" s="1002"/>
      <c r="AR32" s="1002"/>
      <c r="AS32" s="1002"/>
      <c r="AT32" s="1002"/>
      <c r="AU32" s="1002">
        <v>4307</v>
      </c>
      <c r="AV32" s="1002"/>
      <c r="AW32" s="1002"/>
      <c r="AX32" s="1002"/>
      <c r="AY32" s="1002"/>
      <c r="AZ32" s="1073" t="s">
        <v>575</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402</v>
      </c>
      <c r="C33" s="1063"/>
      <c r="D33" s="1063"/>
      <c r="E33" s="1063"/>
      <c r="F33" s="1063"/>
      <c r="G33" s="1063"/>
      <c r="H33" s="1063"/>
      <c r="I33" s="1063"/>
      <c r="J33" s="1063"/>
      <c r="K33" s="1063"/>
      <c r="L33" s="1063"/>
      <c r="M33" s="1063"/>
      <c r="N33" s="1063"/>
      <c r="O33" s="1063"/>
      <c r="P33" s="1064"/>
      <c r="Q33" s="1074">
        <v>313</v>
      </c>
      <c r="R33" s="1075"/>
      <c r="S33" s="1075"/>
      <c r="T33" s="1075"/>
      <c r="U33" s="1075"/>
      <c r="V33" s="1075">
        <v>305</v>
      </c>
      <c r="W33" s="1075"/>
      <c r="X33" s="1075"/>
      <c r="Y33" s="1075"/>
      <c r="Z33" s="1075"/>
      <c r="AA33" s="1075">
        <v>8</v>
      </c>
      <c r="AB33" s="1075"/>
      <c r="AC33" s="1075"/>
      <c r="AD33" s="1075"/>
      <c r="AE33" s="1076"/>
      <c r="AF33" s="1068">
        <v>8</v>
      </c>
      <c r="AG33" s="1069"/>
      <c r="AH33" s="1069"/>
      <c r="AI33" s="1069"/>
      <c r="AJ33" s="1070"/>
      <c r="AK33" s="1011">
        <v>244</v>
      </c>
      <c r="AL33" s="1002"/>
      <c r="AM33" s="1002"/>
      <c r="AN33" s="1002"/>
      <c r="AO33" s="1002"/>
      <c r="AP33" s="1002">
        <v>2808</v>
      </c>
      <c r="AQ33" s="1002"/>
      <c r="AR33" s="1002"/>
      <c r="AS33" s="1002"/>
      <c r="AT33" s="1002"/>
      <c r="AU33" s="1002">
        <v>2808</v>
      </c>
      <c r="AV33" s="1002"/>
      <c r="AW33" s="1002"/>
      <c r="AX33" s="1002"/>
      <c r="AY33" s="1002"/>
      <c r="AZ33" s="1073" t="s">
        <v>574</v>
      </c>
      <c r="BA33" s="1073"/>
      <c r="BB33" s="1073"/>
      <c r="BC33" s="1073"/>
      <c r="BD33" s="1073"/>
      <c r="BE33" s="1057" t="s">
        <v>403</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2399</v>
      </c>
      <c r="AG63" s="990"/>
      <c r="AH63" s="990"/>
      <c r="AI63" s="990"/>
      <c r="AJ63" s="1055"/>
      <c r="AK63" s="1056"/>
      <c r="AL63" s="994"/>
      <c r="AM63" s="994"/>
      <c r="AN63" s="994"/>
      <c r="AO63" s="994"/>
      <c r="AP63" s="990">
        <v>9922</v>
      </c>
      <c r="AQ63" s="990"/>
      <c r="AR63" s="990"/>
      <c r="AS63" s="990"/>
      <c r="AT63" s="990"/>
      <c r="AU63" s="990">
        <v>7384</v>
      </c>
      <c r="AV63" s="990"/>
      <c r="AW63" s="990"/>
      <c r="AX63" s="990"/>
      <c r="AY63" s="990"/>
      <c r="AZ63" s="1050"/>
      <c r="BA63" s="1050"/>
      <c r="BB63" s="1050"/>
      <c r="BC63" s="1050"/>
      <c r="BD63" s="1050"/>
      <c r="BE63" s="991"/>
      <c r="BF63" s="991"/>
      <c r="BG63" s="991"/>
      <c r="BH63" s="991"/>
      <c r="BI63" s="992"/>
      <c r="BJ63" s="1051" t="s">
        <v>123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388</v>
      </c>
      <c r="W66" s="1033"/>
      <c r="X66" s="1033"/>
      <c r="Y66" s="1033"/>
      <c r="Z66" s="1034"/>
      <c r="AA66" s="1032" t="s">
        <v>408</v>
      </c>
      <c r="AB66" s="1033"/>
      <c r="AC66" s="1033"/>
      <c r="AD66" s="1033"/>
      <c r="AE66" s="1034"/>
      <c r="AF66" s="1038" t="s">
        <v>390</v>
      </c>
      <c r="AG66" s="1039"/>
      <c r="AH66" s="1039"/>
      <c r="AI66" s="1039"/>
      <c r="AJ66" s="1040"/>
      <c r="AK66" s="1032" t="s">
        <v>409</v>
      </c>
      <c r="AL66" s="1027"/>
      <c r="AM66" s="1027"/>
      <c r="AN66" s="1027"/>
      <c r="AO66" s="1028"/>
      <c r="AP66" s="1032" t="s">
        <v>392</v>
      </c>
      <c r="AQ66" s="1033"/>
      <c r="AR66" s="1033"/>
      <c r="AS66" s="1033"/>
      <c r="AT66" s="1034"/>
      <c r="AU66" s="1032" t="s">
        <v>410</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563</v>
      </c>
      <c r="C68" s="1017"/>
      <c r="D68" s="1017"/>
      <c r="E68" s="1017"/>
      <c r="F68" s="1017"/>
      <c r="G68" s="1017"/>
      <c r="H68" s="1017"/>
      <c r="I68" s="1017"/>
      <c r="J68" s="1017"/>
      <c r="K68" s="1017"/>
      <c r="L68" s="1017"/>
      <c r="M68" s="1017"/>
      <c r="N68" s="1017"/>
      <c r="O68" s="1017"/>
      <c r="P68" s="1018"/>
      <c r="Q68" s="1019">
        <v>1918</v>
      </c>
      <c r="R68" s="1013"/>
      <c r="S68" s="1013"/>
      <c r="T68" s="1013"/>
      <c r="U68" s="1013"/>
      <c r="V68" s="1013">
        <v>1808</v>
      </c>
      <c r="W68" s="1013"/>
      <c r="X68" s="1013"/>
      <c r="Y68" s="1013"/>
      <c r="Z68" s="1013"/>
      <c r="AA68" s="1013">
        <f>Q68-V68</f>
        <v>110</v>
      </c>
      <c r="AB68" s="1013"/>
      <c r="AC68" s="1013"/>
      <c r="AD68" s="1013"/>
      <c r="AE68" s="1013"/>
      <c r="AF68" s="1013">
        <v>72</v>
      </c>
      <c r="AG68" s="1013"/>
      <c r="AH68" s="1013"/>
      <c r="AI68" s="1013"/>
      <c r="AJ68" s="1013"/>
      <c r="AK68" s="1013" t="s">
        <v>569</v>
      </c>
      <c r="AL68" s="1013"/>
      <c r="AM68" s="1013"/>
      <c r="AN68" s="1013"/>
      <c r="AO68" s="1013"/>
      <c r="AP68" s="1013">
        <v>1139</v>
      </c>
      <c r="AQ68" s="1013"/>
      <c r="AR68" s="1013"/>
      <c r="AS68" s="1013"/>
      <c r="AT68" s="1013"/>
      <c r="AU68" s="1013">
        <v>275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564</v>
      </c>
      <c r="C69" s="1006"/>
      <c r="D69" s="1006"/>
      <c r="E69" s="1006"/>
      <c r="F69" s="1006"/>
      <c r="G69" s="1006"/>
      <c r="H69" s="1006"/>
      <c r="I69" s="1006"/>
      <c r="J69" s="1006"/>
      <c r="K69" s="1006"/>
      <c r="L69" s="1006"/>
      <c r="M69" s="1006"/>
      <c r="N69" s="1006"/>
      <c r="O69" s="1006"/>
      <c r="P69" s="1007"/>
      <c r="Q69" s="1008">
        <v>4353</v>
      </c>
      <c r="R69" s="1002"/>
      <c r="S69" s="1002"/>
      <c r="T69" s="1002"/>
      <c r="U69" s="1002"/>
      <c r="V69" s="1002">
        <v>3813</v>
      </c>
      <c r="W69" s="1002"/>
      <c r="X69" s="1002"/>
      <c r="Y69" s="1002"/>
      <c r="Z69" s="1002"/>
      <c r="AA69" s="1012">
        <f t="shared" ref="AA69" si="0">Q69-V69</f>
        <v>540</v>
      </c>
      <c r="AB69" s="1010"/>
      <c r="AC69" s="1010"/>
      <c r="AD69" s="1010"/>
      <c r="AE69" s="1011"/>
      <c r="AF69" s="1002">
        <v>434</v>
      </c>
      <c r="AG69" s="1002"/>
      <c r="AH69" s="1002"/>
      <c r="AI69" s="1002"/>
      <c r="AJ69" s="1002"/>
      <c r="AK69" s="1002" t="s">
        <v>569</v>
      </c>
      <c r="AL69" s="1002"/>
      <c r="AM69" s="1002"/>
      <c r="AN69" s="1002"/>
      <c r="AO69" s="1002"/>
      <c r="AP69" s="1002">
        <v>4559</v>
      </c>
      <c r="AQ69" s="1002"/>
      <c r="AR69" s="1002"/>
      <c r="AS69" s="1002"/>
      <c r="AT69" s="1002"/>
      <c r="AU69" s="1002">
        <v>96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565</v>
      </c>
      <c r="C70" s="1006"/>
      <c r="D70" s="1006"/>
      <c r="E70" s="1006"/>
      <c r="F70" s="1006"/>
      <c r="G70" s="1006"/>
      <c r="H70" s="1006"/>
      <c r="I70" s="1006"/>
      <c r="J70" s="1006"/>
      <c r="K70" s="1006"/>
      <c r="L70" s="1006"/>
      <c r="M70" s="1006"/>
      <c r="N70" s="1006"/>
      <c r="O70" s="1006"/>
      <c r="P70" s="1007"/>
      <c r="Q70" s="1008">
        <v>9457</v>
      </c>
      <c r="R70" s="1002"/>
      <c r="S70" s="1002"/>
      <c r="T70" s="1002"/>
      <c r="U70" s="1002"/>
      <c r="V70" s="1002">
        <v>9295</v>
      </c>
      <c r="W70" s="1002"/>
      <c r="X70" s="1002"/>
      <c r="Y70" s="1002"/>
      <c r="Z70" s="1002"/>
      <c r="AA70" s="1012">
        <f t="shared" ref="AA70:AA73" si="1">Q70-V70</f>
        <v>162</v>
      </c>
      <c r="AB70" s="1010"/>
      <c r="AC70" s="1010"/>
      <c r="AD70" s="1010"/>
      <c r="AE70" s="1011"/>
      <c r="AF70" s="1002">
        <v>162</v>
      </c>
      <c r="AG70" s="1002"/>
      <c r="AH70" s="1002"/>
      <c r="AI70" s="1002"/>
      <c r="AJ70" s="1002"/>
      <c r="AK70" s="1002">
        <v>7</v>
      </c>
      <c r="AL70" s="1002"/>
      <c r="AM70" s="1002"/>
      <c r="AN70" s="1002"/>
      <c r="AO70" s="1002"/>
      <c r="AP70" s="1002" t="s">
        <v>570</v>
      </c>
      <c r="AQ70" s="1002"/>
      <c r="AR70" s="1002"/>
      <c r="AS70" s="1002"/>
      <c r="AT70" s="1002"/>
      <c r="AU70" s="1002" t="s">
        <v>570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567</v>
      </c>
      <c r="C71" s="1006"/>
      <c r="D71" s="1006"/>
      <c r="E71" s="1006"/>
      <c r="F71" s="1006"/>
      <c r="G71" s="1006"/>
      <c r="H71" s="1006"/>
      <c r="I71" s="1006"/>
      <c r="J71" s="1006"/>
      <c r="K71" s="1006"/>
      <c r="L71" s="1006"/>
      <c r="M71" s="1006"/>
      <c r="N71" s="1006"/>
      <c r="O71" s="1006"/>
      <c r="P71" s="1007"/>
      <c r="Q71" s="1008">
        <v>22</v>
      </c>
      <c r="R71" s="1002"/>
      <c r="S71" s="1002"/>
      <c r="T71" s="1002"/>
      <c r="U71" s="1002"/>
      <c r="V71" s="1002">
        <v>16</v>
      </c>
      <c r="W71" s="1002"/>
      <c r="X71" s="1002"/>
      <c r="Y71" s="1002"/>
      <c r="Z71" s="1002"/>
      <c r="AA71" s="1012">
        <f t="shared" si="1"/>
        <v>6</v>
      </c>
      <c r="AB71" s="1010"/>
      <c r="AC71" s="1010"/>
      <c r="AD71" s="1010"/>
      <c r="AE71" s="1011"/>
      <c r="AF71" s="1002">
        <v>6</v>
      </c>
      <c r="AG71" s="1002"/>
      <c r="AH71" s="1002"/>
      <c r="AI71" s="1002"/>
      <c r="AJ71" s="1002"/>
      <c r="AK71" s="1002">
        <v>6</v>
      </c>
      <c r="AL71" s="1002"/>
      <c r="AM71" s="1002"/>
      <c r="AN71" s="1002"/>
      <c r="AO71" s="1002"/>
      <c r="AP71" s="1002" t="s">
        <v>570</v>
      </c>
      <c r="AQ71" s="1002"/>
      <c r="AR71" s="1002"/>
      <c r="AS71" s="1002"/>
      <c r="AT71" s="1002"/>
      <c r="AU71" s="1002" t="s">
        <v>570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566</v>
      </c>
      <c r="C72" s="1006"/>
      <c r="D72" s="1006"/>
      <c r="E72" s="1006"/>
      <c r="F72" s="1006"/>
      <c r="G72" s="1006"/>
      <c r="H72" s="1006"/>
      <c r="I72" s="1006"/>
      <c r="J72" s="1006"/>
      <c r="K72" s="1006"/>
      <c r="L72" s="1006"/>
      <c r="M72" s="1006"/>
      <c r="N72" s="1006"/>
      <c r="O72" s="1006"/>
      <c r="P72" s="1007"/>
      <c r="Q72" s="1008">
        <v>197</v>
      </c>
      <c r="R72" s="1002"/>
      <c r="S72" s="1002"/>
      <c r="T72" s="1002"/>
      <c r="U72" s="1002"/>
      <c r="V72" s="1002">
        <v>185</v>
      </c>
      <c r="W72" s="1002"/>
      <c r="X72" s="1002"/>
      <c r="Y72" s="1002"/>
      <c r="Z72" s="1002"/>
      <c r="AA72" s="1012">
        <f>Q72-V72</f>
        <v>12</v>
      </c>
      <c r="AB72" s="1010"/>
      <c r="AC72" s="1010"/>
      <c r="AD72" s="1010"/>
      <c r="AE72" s="1011"/>
      <c r="AF72" s="1002">
        <v>12</v>
      </c>
      <c r="AG72" s="1002"/>
      <c r="AH72" s="1002"/>
      <c r="AI72" s="1002"/>
      <c r="AJ72" s="1002"/>
      <c r="AK72" s="1002">
        <v>0</v>
      </c>
      <c r="AL72" s="1002"/>
      <c r="AM72" s="1002"/>
      <c r="AN72" s="1002"/>
      <c r="AO72" s="1002"/>
      <c r="AP72" s="1002" t="s">
        <v>570</v>
      </c>
      <c r="AQ72" s="1002"/>
      <c r="AR72" s="1002"/>
      <c r="AS72" s="1002"/>
      <c r="AT72" s="1002"/>
      <c r="AU72" s="1002" t="s">
        <v>570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568</v>
      </c>
      <c r="C73" s="1006"/>
      <c r="D73" s="1006"/>
      <c r="E73" s="1006"/>
      <c r="F73" s="1006"/>
      <c r="G73" s="1006"/>
      <c r="H73" s="1006"/>
      <c r="I73" s="1006"/>
      <c r="J73" s="1006"/>
      <c r="K73" s="1006"/>
      <c r="L73" s="1006"/>
      <c r="M73" s="1006"/>
      <c r="N73" s="1006"/>
      <c r="O73" s="1006"/>
      <c r="P73" s="1007"/>
      <c r="Q73" s="1008">
        <v>211751</v>
      </c>
      <c r="R73" s="1002"/>
      <c r="S73" s="1002"/>
      <c r="T73" s="1002"/>
      <c r="U73" s="1002"/>
      <c r="V73" s="1002">
        <v>202550</v>
      </c>
      <c r="W73" s="1002"/>
      <c r="X73" s="1002"/>
      <c r="Y73" s="1002"/>
      <c r="Z73" s="1002"/>
      <c r="AA73" s="1012">
        <f t="shared" si="1"/>
        <v>9201</v>
      </c>
      <c r="AB73" s="1010"/>
      <c r="AC73" s="1010"/>
      <c r="AD73" s="1010"/>
      <c r="AE73" s="1011"/>
      <c r="AF73" s="1002">
        <v>9201</v>
      </c>
      <c r="AG73" s="1002"/>
      <c r="AH73" s="1002"/>
      <c r="AI73" s="1002"/>
      <c r="AJ73" s="1002"/>
      <c r="AK73" s="1002" t="s">
        <v>571</v>
      </c>
      <c r="AL73" s="1002"/>
      <c r="AM73" s="1002"/>
      <c r="AN73" s="1002"/>
      <c r="AO73" s="1002"/>
      <c r="AP73" s="1002" t="s">
        <v>570</v>
      </c>
      <c r="AQ73" s="1002"/>
      <c r="AR73" s="1002"/>
      <c r="AS73" s="1002"/>
      <c r="AT73" s="1002"/>
      <c r="AU73" s="1002" t="s">
        <v>570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9887</v>
      </c>
      <c r="AG88" s="990"/>
      <c r="AH88" s="990"/>
      <c r="AI88" s="990"/>
      <c r="AJ88" s="990"/>
      <c r="AK88" s="994"/>
      <c r="AL88" s="994"/>
      <c r="AM88" s="994"/>
      <c r="AN88" s="994"/>
      <c r="AO88" s="994"/>
      <c r="AP88" s="990">
        <v>5698</v>
      </c>
      <c r="AQ88" s="990"/>
      <c r="AR88" s="990"/>
      <c r="AS88" s="990"/>
      <c r="AT88" s="990"/>
      <c r="AU88" s="990">
        <v>371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20</v>
      </c>
      <c r="CS102" s="982"/>
      <c r="CT102" s="982"/>
      <c r="CU102" s="982"/>
      <c r="CV102" s="983"/>
      <c r="CW102" s="981">
        <v>13</v>
      </c>
      <c r="CX102" s="982"/>
      <c r="CY102" s="982"/>
      <c r="CZ102" s="982"/>
      <c r="DA102" s="983"/>
      <c r="DB102" s="981" t="s">
        <v>499</v>
      </c>
      <c r="DC102" s="982"/>
      <c r="DD102" s="982"/>
      <c r="DE102" s="982"/>
      <c r="DF102" s="983"/>
      <c r="DG102" s="981" t="s">
        <v>499</v>
      </c>
      <c r="DH102" s="982"/>
      <c r="DI102" s="982"/>
      <c r="DJ102" s="982"/>
      <c r="DK102" s="983"/>
      <c r="DL102" s="981" t="s">
        <v>578</v>
      </c>
      <c r="DM102" s="982"/>
      <c r="DN102" s="982"/>
      <c r="DO102" s="982"/>
      <c r="DP102" s="983"/>
      <c r="DQ102" s="981" t="s">
        <v>578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302</v>
      </c>
      <c r="AG109" s="925"/>
      <c r="AH109" s="925"/>
      <c r="AI109" s="925"/>
      <c r="AJ109" s="926"/>
      <c r="AK109" s="927" t="s">
        <v>301</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302</v>
      </c>
      <c r="BW109" s="925"/>
      <c r="BX109" s="925"/>
      <c r="BY109" s="925"/>
      <c r="BZ109" s="926"/>
      <c r="CA109" s="927" t="s">
        <v>301</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302</v>
      </c>
      <c r="DM109" s="925"/>
      <c r="DN109" s="925"/>
      <c r="DO109" s="925"/>
      <c r="DP109" s="926"/>
      <c r="DQ109" s="927" t="s">
        <v>301</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808708</v>
      </c>
      <c r="AB110" s="918"/>
      <c r="AC110" s="918"/>
      <c r="AD110" s="918"/>
      <c r="AE110" s="919"/>
      <c r="AF110" s="920">
        <v>784901</v>
      </c>
      <c r="AG110" s="918"/>
      <c r="AH110" s="918"/>
      <c r="AI110" s="918"/>
      <c r="AJ110" s="919"/>
      <c r="AK110" s="920">
        <v>810343</v>
      </c>
      <c r="AL110" s="918"/>
      <c r="AM110" s="918"/>
      <c r="AN110" s="918"/>
      <c r="AO110" s="919"/>
      <c r="AP110" s="921">
        <v>13.8</v>
      </c>
      <c r="AQ110" s="922"/>
      <c r="AR110" s="922"/>
      <c r="AS110" s="922"/>
      <c r="AT110" s="923"/>
      <c r="AU110" s="957" t="s">
        <v>66</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7191153</v>
      </c>
      <c r="BR110" s="865"/>
      <c r="BS110" s="865"/>
      <c r="BT110" s="865"/>
      <c r="BU110" s="865"/>
      <c r="BV110" s="865">
        <v>6997898</v>
      </c>
      <c r="BW110" s="865"/>
      <c r="BX110" s="865"/>
      <c r="BY110" s="865"/>
      <c r="BZ110" s="865"/>
      <c r="CA110" s="865">
        <v>6755006</v>
      </c>
      <c r="CB110" s="865"/>
      <c r="CC110" s="865"/>
      <c r="CD110" s="865"/>
      <c r="CE110" s="865"/>
      <c r="CF110" s="889">
        <v>115.4</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427</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427</v>
      </c>
      <c r="AL111" s="946"/>
      <c r="AM111" s="946"/>
      <c r="AN111" s="946"/>
      <c r="AO111" s="947"/>
      <c r="AP111" s="949" t="s">
        <v>123</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123</v>
      </c>
      <c r="BR111" s="837"/>
      <c r="BS111" s="837"/>
      <c r="BT111" s="837"/>
      <c r="BU111" s="837"/>
      <c r="BV111" s="837" t="s">
        <v>123</v>
      </c>
      <c r="BW111" s="837"/>
      <c r="BX111" s="837"/>
      <c r="BY111" s="837"/>
      <c r="BZ111" s="837"/>
      <c r="CA111" s="837" t="s">
        <v>123</v>
      </c>
      <c r="CB111" s="837"/>
      <c r="CC111" s="837"/>
      <c r="CD111" s="837"/>
      <c r="CE111" s="837"/>
      <c r="CF111" s="898" t="s">
        <v>123</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427</v>
      </c>
      <c r="AB112" s="800"/>
      <c r="AC112" s="800"/>
      <c r="AD112" s="800"/>
      <c r="AE112" s="801"/>
      <c r="AF112" s="802" t="s">
        <v>427</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8181638</v>
      </c>
      <c r="BR112" s="837"/>
      <c r="BS112" s="837"/>
      <c r="BT112" s="837"/>
      <c r="BU112" s="837"/>
      <c r="BV112" s="837">
        <v>7724885</v>
      </c>
      <c r="BW112" s="837"/>
      <c r="BX112" s="837"/>
      <c r="BY112" s="837"/>
      <c r="BZ112" s="837"/>
      <c r="CA112" s="837">
        <v>7384260</v>
      </c>
      <c r="CB112" s="837"/>
      <c r="CC112" s="837"/>
      <c r="CD112" s="837"/>
      <c r="CE112" s="837"/>
      <c r="CF112" s="898">
        <v>126.1</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123</v>
      </c>
      <c r="DM112" s="837"/>
      <c r="DN112" s="837"/>
      <c r="DO112" s="837"/>
      <c r="DP112" s="837"/>
      <c r="DQ112" s="837" t="s">
        <v>427</v>
      </c>
      <c r="DR112" s="837"/>
      <c r="DS112" s="837"/>
      <c r="DT112" s="837"/>
      <c r="DU112" s="837"/>
      <c r="DV112" s="814" t="s">
        <v>123</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648728</v>
      </c>
      <c r="AB113" s="946"/>
      <c r="AC113" s="946"/>
      <c r="AD113" s="946"/>
      <c r="AE113" s="947"/>
      <c r="AF113" s="948">
        <v>613064</v>
      </c>
      <c r="AG113" s="946"/>
      <c r="AH113" s="946"/>
      <c r="AI113" s="946"/>
      <c r="AJ113" s="947"/>
      <c r="AK113" s="948">
        <v>627296</v>
      </c>
      <c r="AL113" s="946"/>
      <c r="AM113" s="946"/>
      <c r="AN113" s="946"/>
      <c r="AO113" s="947"/>
      <c r="AP113" s="949">
        <v>10.7</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451077</v>
      </c>
      <c r="BR113" s="837"/>
      <c r="BS113" s="837"/>
      <c r="BT113" s="837"/>
      <c r="BU113" s="837"/>
      <c r="BV113" s="837">
        <v>418349</v>
      </c>
      <c r="BW113" s="837"/>
      <c r="BX113" s="837"/>
      <c r="BY113" s="837"/>
      <c r="BZ113" s="837"/>
      <c r="CA113" s="837">
        <v>370340</v>
      </c>
      <c r="CB113" s="837"/>
      <c r="CC113" s="837"/>
      <c r="CD113" s="837"/>
      <c r="CE113" s="837"/>
      <c r="CF113" s="898">
        <v>6.3</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427</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35210</v>
      </c>
      <c r="AB114" s="800"/>
      <c r="AC114" s="800"/>
      <c r="AD114" s="800"/>
      <c r="AE114" s="801"/>
      <c r="AF114" s="802">
        <v>56447</v>
      </c>
      <c r="AG114" s="800"/>
      <c r="AH114" s="800"/>
      <c r="AI114" s="800"/>
      <c r="AJ114" s="801"/>
      <c r="AK114" s="802">
        <v>56450</v>
      </c>
      <c r="AL114" s="800"/>
      <c r="AM114" s="800"/>
      <c r="AN114" s="800"/>
      <c r="AO114" s="801"/>
      <c r="AP114" s="847">
        <v>1</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1093493</v>
      </c>
      <c r="BR114" s="837"/>
      <c r="BS114" s="837"/>
      <c r="BT114" s="837"/>
      <c r="BU114" s="837"/>
      <c r="BV114" s="837">
        <v>1083667</v>
      </c>
      <c r="BW114" s="837"/>
      <c r="BX114" s="837"/>
      <c r="BY114" s="837"/>
      <c r="BZ114" s="837"/>
      <c r="CA114" s="837">
        <v>1022631</v>
      </c>
      <c r="CB114" s="837"/>
      <c r="CC114" s="837"/>
      <c r="CD114" s="837"/>
      <c r="CE114" s="837"/>
      <c r="CF114" s="898">
        <v>17.5</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123</v>
      </c>
      <c r="DM114" s="800"/>
      <c r="DN114" s="800"/>
      <c r="DO114" s="800"/>
      <c r="DP114" s="801"/>
      <c r="DQ114" s="802" t="s">
        <v>123</v>
      </c>
      <c r="DR114" s="800"/>
      <c r="DS114" s="800"/>
      <c r="DT114" s="800"/>
      <c r="DU114" s="801"/>
      <c r="DV114" s="847" t="s">
        <v>123</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262</v>
      </c>
      <c r="AB115" s="946"/>
      <c r="AC115" s="946"/>
      <c r="AD115" s="946"/>
      <c r="AE115" s="947"/>
      <c r="AF115" s="948">
        <v>211</v>
      </c>
      <c r="AG115" s="946"/>
      <c r="AH115" s="946"/>
      <c r="AI115" s="946"/>
      <c r="AJ115" s="947"/>
      <c r="AK115" s="948">
        <v>153</v>
      </c>
      <c r="AL115" s="946"/>
      <c r="AM115" s="946"/>
      <c r="AN115" s="946"/>
      <c r="AO115" s="947"/>
      <c r="AP115" s="949">
        <v>0</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123</v>
      </c>
      <c r="BR115" s="837"/>
      <c r="BS115" s="837"/>
      <c r="BT115" s="837"/>
      <c r="BU115" s="837"/>
      <c r="BV115" s="837" t="s">
        <v>123</v>
      </c>
      <c r="BW115" s="837"/>
      <c r="BX115" s="837"/>
      <c r="BY115" s="837"/>
      <c r="BZ115" s="837"/>
      <c r="CA115" s="837" t="s">
        <v>123</v>
      </c>
      <c r="CB115" s="837"/>
      <c r="CC115" s="837"/>
      <c r="CD115" s="837"/>
      <c r="CE115" s="837"/>
      <c r="CF115" s="898" t="s">
        <v>123</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123</v>
      </c>
      <c r="DH115" s="800"/>
      <c r="DI115" s="800"/>
      <c r="DJ115" s="800"/>
      <c r="DK115" s="801"/>
      <c r="DL115" s="802" t="s">
        <v>123</v>
      </c>
      <c r="DM115" s="800"/>
      <c r="DN115" s="800"/>
      <c r="DO115" s="800"/>
      <c r="DP115" s="801"/>
      <c r="DQ115" s="802" t="s">
        <v>123</v>
      </c>
      <c r="DR115" s="800"/>
      <c r="DS115" s="800"/>
      <c r="DT115" s="800"/>
      <c r="DU115" s="801"/>
      <c r="DV115" s="847" t="s">
        <v>123</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123</v>
      </c>
      <c r="AG116" s="800"/>
      <c r="AH116" s="800"/>
      <c r="AI116" s="800"/>
      <c r="AJ116" s="801"/>
      <c r="AK116" s="802" t="s">
        <v>427</v>
      </c>
      <c r="AL116" s="800"/>
      <c r="AM116" s="800"/>
      <c r="AN116" s="800"/>
      <c r="AO116" s="801"/>
      <c r="AP116" s="847" t="s">
        <v>427</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427</v>
      </c>
      <c r="BW116" s="837"/>
      <c r="BX116" s="837"/>
      <c r="BY116" s="837"/>
      <c r="BZ116" s="837"/>
      <c r="CA116" s="837" t="s">
        <v>123</v>
      </c>
      <c r="CB116" s="837"/>
      <c r="CC116" s="837"/>
      <c r="CD116" s="837"/>
      <c r="CE116" s="837"/>
      <c r="CF116" s="898" t="s">
        <v>123</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123</v>
      </c>
      <c r="DM116" s="800"/>
      <c r="DN116" s="800"/>
      <c r="DO116" s="800"/>
      <c r="DP116" s="801"/>
      <c r="DQ116" s="802" t="s">
        <v>123</v>
      </c>
      <c r="DR116" s="800"/>
      <c r="DS116" s="800"/>
      <c r="DT116" s="800"/>
      <c r="DU116" s="801"/>
      <c r="DV116" s="847" t="s">
        <v>427</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1492908</v>
      </c>
      <c r="AB117" s="932"/>
      <c r="AC117" s="932"/>
      <c r="AD117" s="932"/>
      <c r="AE117" s="933"/>
      <c r="AF117" s="934">
        <v>1454623</v>
      </c>
      <c r="AG117" s="932"/>
      <c r="AH117" s="932"/>
      <c r="AI117" s="932"/>
      <c r="AJ117" s="933"/>
      <c r="AK117" s="934">
        <v>1494242</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123</v>
      </c>
      <c r="CB117" s="837"/>
      <c r="CC117" s="837"/>
      <c r="CD117" s="837"/>
      <c r="CE117" s="837"/>
      <c r="CF117" s="898" t="s">
        <v>123</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302</v>
      </c>
      <c r="AG118" s="925"/>
      <c r="AH118" s="925"/>
      <c r="AI118" s="925"/>
      <c r="AJ118" s="926"/>
      <c r="AK118" s="927" t="s">
        <v>301</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123</v>
      </c>
      <c r="BW118" s="868"/>
      <c r="BX118" s="868"/>
      <c r="BY118" s="868"/>
      <c r="BZ118" s="868"/>
      <c r="CA118" s="868" t="s">
        <v>123</v>
      </c>
      <c r="CB118" s="868"/>
      <c r="CC118" s="868"/>
      <c r="CD118" s="868"/>
      <c r="CE118" s="868"/>
      <c r="CF118" s="898" t="s">
        <v>123</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123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452</v>
      </c>
      <c r="BP119" s="901"/>
      <c r="BQ119" s="905">
        <v>16917361</v>
      </c>
      <c r="BR119" s="868"/>
      <c r="BS119" s="868"/>
      <c r="BT119" s="868"/>
      <c r="BU119" s="868"/>
      <c r="BV119" s="868">
        <v>16224799</v>
      </c>
      <c r="BW119" s="868"/>
      <c r="BX119" s="868"/>
      <c r="BY119" s="868"/>
      <c r="BZ119" s="868"/>
      <c r="CA119" s="868">
        <v>15532237</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123</v>
      </c>
      <c r="DM119" s="783"/>
      <c r="DN119" s="783"/>
      <c r="DO119" s="783"/>
      <c r="DP119" s="784"/>
      <c r="DQ119" s="785" t="s">
        <v>123</v>
      </c>
      <c r="DR119" s="783"/>
      <c r="DS119" s="783"/>
      <c r="DT119" s="783"/>
      <c r="DU119" s="784"/>
      <c r="DV119" s="871" t="s">
        <v>123</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123</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5381271</v>
      </c>
      <c r="BR120" s="865"/>
      <c r="BS120" s="865"/>
      <c r="BT120" s="865"/>
      <c r="BU120" s="865"/>
      <c r="BV120" s="865">
        <v>4348137</v>
      </c>
      <c r="BW120" s="865"/>
      <c r="BX120" s="865"/>
      <c r="BY120" s="865"/>
      <c r="BZ120" s="865"/>
      <c r="CA120" s="865">
        <v>6919920</v>
      </c>
      <c r="CB120" s="865"/>
      <c r="CC120" s="865"/>
      <c r="CD120" s="865"/>
      <c r="CE120" s="865"/>
      <c r="CF120" s="889">
        <v>118.2</v>
      </c>
      <c r="CG120" s="890"/>
      <c r="CH120" s="890"/>
      <c r="CI120" s="890"/>
      <c r="CJ120" s="890"/>
      <c r="CK120" s="891" t="s">
        <v>456</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4718864</v>
      </c>
      <c r="DH120" s="865"/>
      <c r="DI120" s="865"/>
      <c r="DJ120" s="865"/>
      <c r="DK120" s="865"/>
      <c r="DL120" s="865">
        <v>4459339</v>
      </c>
      <c r="DM120" s="865"/>
      <c r="DN120" s="865"/>
      <c r="DO120" s="865"/>
      <c r="DP120" s="865"/>
      <c r="DQ120" s="865">
        <v>4307228</v>
      </c>
      <c r="DR120" s="865"/>
      <c r="DS120" s="865"/>
      <c r="DT120" s="865"/>
      <c r="DU120" s="865"/>
      <c r="DV120" s="866">
        <v>73.599999999999994</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1914533</v>
      </c>
      <c r="BR121" s="837"/>
      <c r="BS121" s="837"/>
      <c r="BT121" s="837"/>
      <c r="BU121" s="837"/>
      <c r="BV121" s="837">
        <v>1760412</v>
      </c>
      <c r="BW121" s="837"/>
      <c r="BX121" s="837"/>
      <c r="BY121" s="837"/>
      <c r="BZ121" s="837"/>
      <c r="CA121" s="837">
        <v>1715911</v>
      </c>
      <c r="CB121" s="837"/>
      <c r="CC121" s="837"/>
      <c r="CD121" s="837"/>
      <c r="CE121" s="837"/>
      <c r="CF121" s="898">
        <v>29.3</v>
      </c>
      <c r="CG121" s="899"/>
      <c r="CH121" s="899"/>
      <c r="CI121" s="899"/>
      <c r="CJ121" s="899"/>
      <c r="CK121" s="892"/>
      <c r="CL121" s="878"/>
      <c r="CM121" s="878"/>
      <c r="CN121" s="878"/>
      <c r="CO121" s="879"/>
      <c r="CP121" s="858" t="s">
        <v>402</v>
      </c>
      <c r="CQ121" s="859"/>
      <c r="CR121" s="859"/>
      <c r="CS121" s="859"/>
      <c r="CT121" s="859"/>
      <c r="CU121" s="859"/>
      <c r="CV121" s="859"/>
      <c r="CW121" s="859"/>
      <c r="CX121" s="859"/>
      <c r="CY121" s="859"/>
      <c r="CZ121" s="859"/>
      <c r="DA121" s="859"/>
      <c r="DB121" s="859"/>
      <c r="DC121" s="859"/>
      <c r="DD121" s="859"/>
      <c r="DE121" s="859"/>
      <c r="DF121" s="860"/>
      <c r="DG121" s="836">
        <v>3096282</v>
      </c>
      <c r="DH121" s="837"/>
      <c r="DI121" s="837"/>
      <c r="DJ121" s="837"/>
      <c r="DK121" s="837"/>
      <c r="DL121" s="837">
        <v>2953425</v>
      </c>
      <c r="DM121" s="837"/>
      <c r="DN121" s="837"/>
      <c r="DO121" s="837"/>
      <c r="DP121" s="837"/>
      <c r="DQ121" s="837">
        <v>2807646</v>
      </c>
      <c r="DR121" s="837"/>
      <c r="DS121" s="837"/>
      <c r="DT121" s="837"/>
      <c r="DU121" s="837"/>
      <c r="DV121" s="814">
        <v>48</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123</v>
      </c>
      <c r="AL122" s="800"/>
      <c r="AM122" s="800"/>
      <c r="AN122" s="800"/>
      <c r="AO122" s="801"/>
      <c r="AP122" s="847" t="s">
        <v>123</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11692253</v>
      </c>
      <c r="BR122" s="868"/>
      <c r="BS122" s="868"/>
      <c r="BT122" s="868"/>
      <c r="BU122" s="868"/>
      <c r="BV122" s="868">
        <v>11376187</v>
      </c>
      <c r="BW122" s="868"/>
      <c r="BX122" s="868"/>
      <c r="BY122" s="868"/>
      <c r="BZ122" s="868"/>
      <c r="CA122" s="868">
        <v>11291381</v>
      </c>
      <c r="CB122" s="868"/>
      <c r="CC122" s="868"/>
      <c r="CD122" s="868"/>
      <c r="CE122" s="868"/>
      <c r="CF122" s="869">
        <v>192.9</v>
      </c>
      <c r="CG122" s="870"/>
      <c r="CH122" s="870"/>
      <c r="CI122" s="870"/>
      <c r="CJ122" s="870"/>
      <c r="CK122" s="892"/>
      <c r="CL122" s="878"/>
      <c r="CM122" s="878"/>
      <c r="CN122" s="878"/>
      <c r="CO122" s="879"/>
      <c r="CP122" s="858" t="s">
        <v>398</v>
      </c>
      <c r="CQ122" s="859"/>
      <c r="CR122" s="859"/>
      <c r="CS122" s="859"/>
      <c r="CT122" s="859"/>
      <c r="CU122" s="859"/>
      <c r="CV122" s="859"/>
      <c r="CW122" s="859"/>
      <c r="CX122" s="859"/>
      <c r="CY122" s="859"/>
      <c r="CZ122" s="859"/>
      <c r="DA122" s="859"/>
      <c r="DB122" s="859"/>
      <c r="DC122" s="859"/>
      <c r="DD122" s="859"/>
      <c r="DE122" s="859"/>
      <c r="DF122" s="860"/>
      <c r="DG122" s="836">
        <v>366492</v>
      </c>
      <c r="DH122" s="837"/>
      <c r="DI122" s="837"/>
      <c r="DJ122" s="837"/>
      <c r="DK122" s="837"/>
      <c r="DL122" s="837">
        <v>312121</v>
      </c>
      <c r="DM122" s="837"/>
      <c r="DN122" s="837"/>
      <c r="DO122" s="837"/>
      <c r="DP122" s="837"/>
      <c r="DQ122" s="837">
        <v>269386</v>
      </c>
      <c r="DR122" s="837"/>
      <c r="DS122" s="837"/>
      <c r="DT122" s="837"/>
      <c r="DU122" s="837"/>
      <c r="DV122" s="814">
        <v>4.5999999999999996</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460</v>
      </c>
      <c r="BP123" s="901"/>
      <c r="BQ123" s="855">
        <v>18988057</v>
      </c>
      <c r="BR123" s="856"/>
      <c r="BS123" s="856"/>
      <c r="BT123" s="856"/>
      <c r="BU123" s="856"/>
      <c r="BV123" s="856">
        <v>17484736</v>
      </c>
      <c r="BW123" s="856"/>
      <c r="BX123" s="856"/>
      <c r="BY123" s="856"/>
      <c r="BZ123" s="856"/>
      <c r="CA123" s="856">
        <v>19927212</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123</v>
      </c>
      <c r="BR124" s="854"/>
      <c r="BS124" s="854"/>
      <c r="BT124" s="854"/>
      <c r="BU124" s="854"/>
      <c r="BV124" s="854" t="s">
        <v>123</v>
      </c>
      <c r="BW124" s="854"/>
      <c r="BX124" s="854"/>
      <c r="BY124" s="854"/>
      <c r="BZ124" s="854"/>
      <c r="CA124" s="854" t="s">
        <v>462</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123</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123</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123</v>
      </c>
      <c r="DR126" s="837"/>
      <c r="DS126" s="837"/>
      <c r="DT126" s="837"/>
      <c r="DU126" s="837"/>
      <c r="DV126" s="814" t="s">
        <v>123</v>
      </c>
      <c r="DW126" s="814"/>
      <c r="DX126" s="814"/>
      <c r="DY126" s="814"/>
      <c r="DZ126" s="815"/>
    </row>
    <row r="127" spans="1:130" s="226" customFormat="1" ht="26.25" customHeight="1">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262</v>
      </c>
      <c r="AB127" s="800"/>
      <c r="AC127" s="800"/>
      <c r="AD127" s="800"/>
      <c r="AE127" s="801"/>
      <c r="AF127" s="802">
        <v>211</v>
      </c>
      <c r="AG127" s="800"/>
      <c r="AH127" s="800"/>
      <c r="AI127" s="800"/>
      <c r="AJ127" s="801"/>
      <c r="AK127" s="802">
        <v>153</v>
      </c>
      <c r="AL127" s="800"/>
      <c r="AM127" s="800"/>
      <c r="AN127" s="800"/>
      <c r="AO127" s="801"/>
      <c r="AP127" s="847">
        <v>0</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187386</v>
      </c>
      <c r="AB128" s="821"/>
      <c r="AC128" s="821"/>
      <c r="AD128" s="821"/>
      <c r="AE128" s="822"/>
      <c r="AF128" s="823">
        <v>199278</v>
      </c>
      <c r="AG128" s="821"/>
      <c r="AH128" s="821"/>
      <c r="AI128" s="821"/>
      <c r="AJ128" s="822"/>
      <c r="AK128" s="823">
        <v>182954</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123</v>
      </c>
      <c r="BG128" s="807"/>
      <c r="BH128" s="807"/>
      <c r="BI128" s="807"/>
      <c r="BJ128" s="807"/>
      <c r="BK128" s="807"/>
      <c r="BL128" s="830"/>
      <c r="BM128" s="806">
        <v>14.1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476</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477</v>
      </c>
      <c r="X129" s="797"/>
      <c r="Y129" s="797"/>
      <c r="Z129" s="798"/>
      <c r="AA129" s="799">
        <v>6913752</v>
      </c>
      <c r="AB129" s="800"/>
      <c r="AC129" s="800"/>
      <c r="AD129" s="800"/>
      <c r="AE129" s="801"/>
      <c r="AF129" s="802">
        <v>8297466</v>
      </c>
      <c r="AG129" s="800"/>
      <c r="AH129" s="800"/>
      <c r="AI129" s="800"/>
      <c r="AJ129" s="801"/>
      <c r="AK129" s="802">
        <v>6845235</v>
      </c>
      <c r="AL129" s="800"/>
      <c r="AM129" s="800"/>
      <c r="AN129" s="800"/>
      <c r="AO129" s="801"/>
      <c r="AP129" s="803"/>
      <c r="AQ129" s="804"/>
      <c r="AR129" s="804"/>
      <c r="AS129" s="804"/>
      <c r="AT129" s="805"/>
      <c r="AU129" s="264"/>
      <c r="AV129" s="264"/>
      <c r="AW129" s="264"/>
      <c r="AX129" s="769" t="s">
        <v>478</v>
      </c>
      <c r="AY129" s="770"/>
      <c r="AZ129" s="770"/>
      <c r="BA129" s="770"/>
      <c r="BB129" s="770"/>
      <c r="BC129" s="770"/>
      <c r="BD129" s="770"/>
      <c r="BE129" s="771"/>
      <c r="BF129" s="789" t="s">
        <v>123</v>
      </c>
      <c r="BG129" s="790"/>
      <c r="BH129" s="790"/>
      <c r="BI129" s="790"/>
      <c r="BJ129" s="790"/>
      <c r="BK129" s="790"/>
      <c r="BL129" s="791"/>
      <c r="BM129" s="789">
        <v>19.100000000000001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480</v>
      </c>
      <c r="X130" s="797"/>
      <c r="Y130" s="797"/>
      <c r="Z130" s="798"/>
      <c r="AA130" s="799">
        <v>964116</v>
      </c>
      <c r="AB130" s="800"/>
      <c r="AC130" s="800"/>
      <c r="AD130" s="800"/>
      <c r="AE130" s="801"/>
      <c r="AF130" s="802">
        <v>971970</v>
      </c>
      <c r="AG130" s="800"/>
      <c r="AH130" s="800"/>
      <c r="AI130" s="800"/>
      <c r="AJ130" s="801"/>
      <c r="AK130" s="802">
        <v>991630</v>
      </c>
      <c r="AL130" s="800"/>
      <c r="AM130" s="800"/>
      <c r="AN130" s="800"/>
      <c r="AO130" s="801"/>
      <c r="AP130" s="803"/>
      <c r="AQ130" s="804"/>
      <c r="AR130" s="804"/>
      <c r="AS130" s="804"/>
      <c r="AT130" s="805"/>
      <c r="AU130" s="264"/>
      <c r="AV130" s="264"/>
      <c r="AW130" s="264"/>
      <c r="AX130" s="769" t="s">
        <v>481</v>
      </c>
      <c r="AY130" s="770"/>
      <c r="AZ130" s="770"/>
      <c r="BA130" s="770"/>
      <c r="BB130" s="770"/>
      <c r="BC130" s="770"/>
      <c r="BD130" s="770"/>
      <c r="BE130" s="771"/>
      <c r="BF130" s="772">
        <v>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482</v>
      </c>
      <c r="X131" s="780"/>
      <c r="Y131" s="780"/>
      <c r="Z131" s="781"/>
      <c r="AA131" s="782">
        <v>5949636</v>
      </c>
      <c r="AB131" s="783"/>
      <c r="AC131" s="783"/>
      <c r="AD131" s="783"/>
      <c r="AE131" s="784"/>
      <c r="AF131" s="785">
        <v>7325496</v>
      </c>
      <c r="AG131" s="783"/>
      <c r="AH131" s="783"/>
      <c r="AI131" s="783"/>
      <c r="AJ131" s="784"/>
      <c r="AK131" s="785">
        <v>5853605</v>
      </c>
      <c r="AL131" s="783"/>
      <c r="AM131" s="783"/>
      <c r="AN131" s="783"/>
      <c r="AO131" s="784"/>
      <c r="AP131" s="786"/>
      <c r="AQ131" s="787"/>
      <c r="AR131" s="787"/>
      <c r="AS131" s="787"/>
      <c r="AT131" s="788"/>
      <c r="AU131" s="264"/>
      <c r="AV131" s="264"/>
      <c r="AW131" s="264"/>
      <c r="AX131" s="747" t="s">
        <v>483</v>
      </c>
      <c r="AY131" s="748"/>
      <c r="AZ131" s="748"/>
      <c r="BA131" s="748"/>
      <c r="BB131" s="748"/>
      <c r="BC131" s="748"/>
      <c r="BD131" s="748"/>
      <c r="BE131" s="749"/>
      <c r="BF131" s="750" t="s">
        <v>123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485</v>
      </c>
      <c r="W132" s="760"/>
      <c r="X132" s="760"/>
      <c r="Y132" s="760"/>
      <c r="Z132" s="761"/>
      <c r="AA132" s="762">
        <v>5.7382670129999997</v>
      </c>
      <c r="AB132" s="763"/>
      <c r="AC132" s="763"/>
      <c r="AD132" s="763"/>
      <c r="AE132" s="764"/>
      <c r="AF132" s="765">
        <v>3.868338745</v>
      </c>
      <c r="AG132" s="763"/>
      <c r="AH132" s="763"/>
      <c r="AI132" s="763"/>
      <c r="AJ132" s="764"/>
      <c r="AK132" s="765">
        <v>5.4608741109999999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486</v>
      </c>
      <c r="W133" s="739"/>
      <c r="X133" s="739"/>
      <c r="Y133" s="739"/>
      <c r="Z133" s="740"/>
      <c r="AA133" s="741">
        <v>6.4</v>
      </c>
      <c r="AB133" s="742"/>
      <c r="AC133" s="742"/>
      <c r="AD133" s="742"/>
      <c r="AE133" s="743"/>
      <c r="AF133" s="741">
        <v>5.3</v>
      </c>
      <c r="AG133" s="742"/>
      <c r="AH133" s="742"/>
      <c r="AI133" s="742"/>
      <c r="AJ133" s="743"/>
      <c r="AK133" s="741">
        <v>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8jy63tV63bsj/+Nkz0flaZXKzv/fw0AvNUcz0rocsJNp/tXOTTqgnJwAcMR9ts//NRS+ETwnhBjn1UDl6wLmQ==" saltValue="RhnP8xgKvWsEmS6clejS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60" zoomScale="70" zoomScaleNormal="85" zoomScaleSheetLayoutView="70" workbookViewId="0">
      <selection activeCell="CX72" sqref="CX7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Jn9UFhPYbmtYcLHj8z+bT5g9E4C+jTFr5RDeXecL4IBfKusyvVwPjbAkHyM0gUCsQVBzkY5G0QVl01nc8sJGA==" saltValue="0bWfgyCTEIPZDxMKeBQo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55"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BWV3h2I5EPfG92BNCIgCv/Kc3qbEeHxf2II6LkeIVvnG0GS9R+H9XhO8SmxhtNoOsCWFEH97teytaE+ufx1KA==" saltValue="/zZZOAHNRls+QdrDLVpN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495</v>
      </c>
      <c r="AL9" s="1169"/>
      <c r="AM9" s="1169"/>
      <c r="AN9" s="1170"/>
      <c r="AO9" s="292">
        <v>1531566</v>
      </c>
      <c r="AP9" s="292">
        <v>48712</v>
      </c>
      <c r="AQ9" s="293">
        <v>63745</v>
      </c>
      <c r="AR9" s="294">
        <v>-23.6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496</v>
      </c>
      <c r="AL10" s="1169"/>
      <c r="AM10" s="1169"/>
      <c r="AN10" s="1170"/>
      <c r="AO10" s="295">
        <v>58659</v>
      </c>
      <c r="AP10" s="295">
        <v>1866</v>
      </c>
      <c r="AQ10" s="296">
        <v>6933</v>
      </c>
      <c r="AR10" s="297">
        <v>-73.099999999999994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497</v>
      </c>
      <c r="AL11" s="1169"/>
      <c r="AM11" s="1169"/>
      <c r="AN11" s="1170"/>
      <c r="AO11" s="295">
        <v>330624</v>
      </c>
      <c r="AP11" s="295">
        <v>10516</v>
      </c>
      <c r="AQ11" s="296">
        <v>8657</v>
      </c>
      <c r="AR11" s="297">
        <v>21.5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498</v>
      </c>
      <c r="AL12" s="1169"/>
      <c r="AM12" s="1169"/>
      <c r="AN12" s="1170"/>
      <c r="AO12" s="295" t="s">
        <v>499</v>
      </c>
      <c r="AP12" s="295" t="s">
        <v>499</v>
      </c>
      <c r="AQ12" s="296">
        <v>309</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500</v>
      </c>
      <c r="AL13" s="1169"/>
      <c r="AM13" s="1169"/>
      <c r="AN13" s="1170"/>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501</v>
      </c>
      <c r="AL14" s="1169"/>
      <c r="AM14" s="1169"/>
      <c r="AN14" s="1170"/>
      <c r="AO14" s="295">
        <v>78424</v>
      </c>
      <c r="AP14" s="295">
        <v>2494</v>
      </c>
      <c r="AQ14" s="296">
        <v>2823</v>
      </c>
      <c r="AR14" s="297">
        <v>-11.7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502</v>
      </c>
      <c r="AL15" s="1169"/>
      <c r="AM15" s="1169"/>
      <c r="AN15" s="1170"/>
      <c r="AO15" s="295">
        <v>105539</v>
      </c>
      <c r="AP15" s="295">
        <v>3357</v>
      </c>
      <c r="AQ15" s="296">
        <v>1311</v>
      </c>
      <c r="AR15" s="297">
        <v>156.1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503</v>
      </c>
      <c r="AL16" s="1172"/>
      <c r="AM16" s="1172"/>
      <c r="AN16" s="1173"/>
      <c r="AO16" s="295">
        <v>-129737</v>
      </c>
      <c r="AP16" s="295">
        <v>-4126</v>
      </c>
      <c r="AQ16" s="296">
        <v>-5769</v>
      </c>
      <c r="AR16" s="297">
        <v>-28.5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1975075</v>
      </c>
      <c r="AP17" s="295">
        <v>62818</v>
      </c>
      <c r="AQ17" s="296">
        <v>78008</v>
      </c>
      <c r="AR17" s="297">
        <v>-19.5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508</v>
      </c>
      <c r="AL21" s="1166"/>
      <c r="AM21" s="1166"/>
      <c r="AN21" s="1167"/>
      <c r="AO21" s="307">
        <v>6.04</v>
      </c>
      <c r="AP21" s="308">
        <v>7.6</v>
      </c>
      <c r="AQ21" s="309">
        <v>-1.56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509</v>
      </c>
      <c r="AL22" s="1166"/>
      <c r="AM22" s="1166"/>
      <c r="AN22" s="1167"/>
      <c r="AO22" s="312">
        <v>97.9</v>
      </c>
      <c r="AP22" s="313">
        <v>97</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514</v>
      </c>
      <c r="AL32" s="1157"/>
      <c r="AM32" s="1157"/>
      <c r="AN32" s="1158"/>
      <c r="AO32" s="322">
        <v>810343</v>
      </c>
      <c r="AP32" s="322">
        <v>25773</v>
      </c>
      <c r="AQ32" s="323">
        <v>35085</v>
      </c>
      <c r="AR32" s="324">
        <v>-26.5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515</v>
      </c>
      <c r="AL33" s="1157"/>
      <c r="AM33" s="1157"/>
      <c r="AN33" s="1158"/>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516</v>
      </c>
      <c r="AL34" s="1157"/>
      <c r="AM34" s="1157"/>
      <c r="AN34" s="1158"/>
      <c r="AO34" s="322" t="s">
        <v>499</v>
      </c>
      <c r="AP34" s="322" t="s">
        <v>499</v>
      </c>
      <c r="AQ34" s="323" t="s">
        <v>499</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517</v>
      </c>
      <c r="AL35" s="1157"/>
      <c r="AM35" s="1157"/>
      <c r="AN35" s="1158"/>
      <c r="AO35" s="322">
        <v>627296</v>
      </c>
      <c r="AP35" s="322">
        <v>19952</v>
      </c>
      <c r="AQ35" s="323">
        <v>14585</v>
      </c>
      <c r="AR35" s="324">
        <v>36.799999999999997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518</v>
      </c>
      <c r="AL36" s="1157"/>
      <c r="AM36" s="1157"/>
      <c r="AN36" s="1158"/>
      <c r="AO36" s="322">
        <v>56450</v>
      </c>
      <c r="AP36" s="322">
        <v>1795</v>
      </c>
      <c r="AQ36" s="323">
        <v>2514</v>
      </c>
      <c r="AR36" s="324">
        <v>-28.6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519</v>
      </c>
      <c r="AL37" s="1157"/>
      <c r="AM37" s="1157"/>
      <c r="AN37" s="1158"/>
      <c r="AO37" s="322">
        <v>153</v>
      </c>
      <c r="AP37" s="322">
        <v>5</v>
      </c>
      <c r="AQ37" s="323">
        <v>688</v>
      </c>
      <c r="AR37" s="324">
        <v>-99.3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520</v>
      </c>
      <c r="AL38" s="1160"/>
      <c r="AM38" s="1160"/>
      <c r="AN38" s="1161"/>
      <c r="AO38" s="325" t="s">
        <v>499</v>
      </c>
      <c r="AP38" s="325" t="s">
        <v>499</v>
      </c>
      <c r="AQ38" s="326">
        <v>1</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521</v>
      </c>
      <c r="AL39" s="1160"/>
      <c r="AM39" s="1160"/>
      <c r="AN39" s="1161"/>
      <c r="AO39" s="322">
        <v>-182954</v>
      </c>
      <c r="AP39" s="322">
        <v>-5819</v>
      </c>
      <c r="AQ39" s="323">
        <v>-3106</v>
      </c>
      <c r="AR39" s="324">
        <v>87.3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522</v>
      </c>
      <c r="AL40" s="1157"/>
      <c r="AM40" s="1157"/>
      <c r="AN40" s="1158"/>
      <c r="AO40" s="322">
        <v>-991630</v>
      </c>
      <c r="AP40" s="322">
        <v>-31539</v>
      </c>
      <c r="AQ40" s="323">
        <v>-35380</v>
      </c>
      <c r="AR40" s="324">
        <v>-10.9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319658</v>
      </c>
      <c r="AP41" s="322">
        <v>10167</v>
      </c>
      <c r="AQ41" s="323">
        <v>14388</v>
      </c>
      <c r="AR41" s="324">
        <v>-29.3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490</v>
      </c>
      <c r="AN49" s="1151" t="s">
        <v>526</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1300982</v>
      </c>
      <c r="AN51" s="344">
        <v>41241</v>
      </c>
      <c r="AO51" s="345">
        <v>-7.8</v>
      </c>
      <c r="AP51" s="346">
        <v>69477</v>
      </c>
      <c r="AQ51" s="347">
        <v>43.5</v>
      </c>
      <c r="AR51" s="348">
        <v>-51.3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538536</v>
      </c>
      <c r="AN52" s="352">
        <v>17071</v>
      </c>
      <c r="AO52" s="353">
        <v>-31.8</v>
      </c>
      <c r="AP52" s="354">
        <v>31528</v>
      </c>
      <c r="AQ52" s="355">
        <v>31.8</v>
      </c>
      <c r="AR52" s="356">
        <v>-63.6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1145601</v>
      </c>
      <c r="AN53" s="344">
        <v>36521</v>
      </c>
      <c r="AO53" s="345">
        <v>-11.4</v>
      </c>
      <c r="AP53" s="346">
        <v>59668</v>
      </c>
      <c r="AQ53" s="347">
        <v>-14.1</v>
      </c>
      <c r="AR53" s="348">
        <v>2.7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655286</v>
      </c>
      <c r="AN54" s="352">
        <v>20890</v>
      </c>
      <c r="AO54" s="353">
        <v>22.4</v>
      </c>
      <c r="AP54" s="354">
        <v>31515</v>
      </c>
      <c r="AQ54" s="355">
        <v>0</v>
      </c>
      <c r="AR54" s="356">
        <v>22.4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542064</v>
      </c>
      <c r="AN55" s="344">
        <v>17234</v>
      </c>
      <c r="AO55" s="345">
        <v>-52.8</v>
      </c>
      <c r="AP55" s="346">
        <v>56894</v>
      </c>
      <c r="AQ55" s="347">
        <v>-4.5999999999999996</v>
      </c>
      <c r="AR55" s="348">
        <v>-48.2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465602</v>
      </c>
      <c r="AN56" s="352">
        <v>14803</v>
      </c>
      <c r="AO56" s="353">
        <v>-29.1</v>
      </c>
      <c r="AP56" s="354">
        <v>32548</v>
      </c>
      <c r="AQ56" s="355">
        <v>3.3</v>
      </c>
      <c r="AR56" s="356">
        <v>-32.4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1469974</v>
      </c>
      <c r="AN57" s="344">
        <v>46755</v>
      </c>
      <c r="AO57" s="345">
        <v>171.3</v>
      </c>
      <c r="AP57" s="346">
        <v>57122</v>
      </c>
      <c r="AQ57" s="347">
        <v>0.4</v>
      </c>
      <c r="AR57" s="348">
        <v>170.9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982056</v>
      </c>
      <c r="AN58" s="352">
        <v>31236</v>
      </c>
      <c r="AO58" s="353">
        <v>111</v>
      </c>
      <c r="AP58" s="354">
        <v>36191</v>
      </c>
      <c r="AQ58" s="355">
        <v>11.2</v>
      </c>
      <c r="AR58" s="356">
        <v>99.8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1812310</v>
      </c>
      <c r="AN59" s="344">
        <v>57642</v>
      </c>
      <c r="AO59" s="345">
        <v>23.3</v>
      </c>
      <c r="AP59" s="346">
        <v>53655</v>
      </c>
      <c r="AQ59" s="347">
        <v>-6.1</v>
      </c>
      <c r="AR59" s="348">
        <v>29.4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711935</v>
      </c>
      <c r="AN60" s="352">
        <v>22644</v>
      </c>
      <c r="AO60" s="353">
        <v>-27.5</v>
      </c>
      <c r="AP60" s="354">
        <v>32719</v>
      </c>
      <c r="AQ60" s="355">
        <v>-9.6</v>
      </c>
      <c r="AR60" s="356">
        <v>-17.899999999999999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1254186</v>
      </c>
      <c r="AN61" s="359">
        <v>39879</v>
      </c>
      <c r="AO61" s="360">
        <v>24.5</v>
      </c>
      <c r="AP61" s="361">
        <v>59363</v>
      </c>
      <c r="AQ61" s="362">
        <v>3.8</v>
      </c>
      <c r="AR61" s="348">
        <v>20.7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670683</v>
      </c>
      <c r="AN62" s="352">
        <v>21329</v>
      </c>
      <c r="AO62" s="353">
        <v>9</v>
      </c>
      <c r="AP62" s="354">
        <v>32900</v>
      </c>
      <c r="AQ62" s="355">
        <v>7.3</v>
      </c>
      <c r="AR62" s="356">
        <v>1.7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eZhMeU0YceoCXrzPFVDdXgyfTZ4IBFjGvzSkvc/Nmq1/eGN2NdxYs2m2+QQfZFTVAGJ5Y11I0Y9+ftuTVeg7g==" saltValue="8u2TqcgC4vpLUYFLNjv7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3" zoomScale="70" zoomScaleNormal="70" zoomScaleSheetLayoutView="55" workbookViewId="0">
      <selection activeCell="AE65" sqref="AE6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VI8HkCur5fDVuyCGSGJCTRYqWfGYpOe/YNb5nFpZCfURyG1MU1M/MCdDb8k/rSSbx7UcAMWXHZAw9eNuKbrRw==" saltValue="dTurH/MALXJlJ4Qr0E0h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63" zoomScale="55" zoomScaleNormal="55" zoomScaleSheetLayoutView="55" workbookViewId="0">
      <selection activeCell="BF116" sqref="BF11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DGy+abSlLIp9+KrAGuxMiay+AL5YEHWkDiUOrId3EIP0Jdu2T00N74AFc7FKjGpoyXGdOKexHv9hut7jFUcQw==" saltValue="fmZxButlpP2gb2zLvBP6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174" t="s">
        <v>3</v>
      </c>
      <c r="D47" s="1174"/>
      <c r="E47" s="1175"/>
      <c r="F47" s="11">
        <v>12.22</v>
      </c>
      <c r="G47" s="12">
        <v>11.25</v>
      </c>
      <c r="H47" s="12">
        <v>35.01</v>
      </c>
      <c r="I47" s="12">
        <v>17.61</v>
      </c>
      <c r="J47" s="13">
        <v>44.83</v>
      </c>
    </row>
    <row r="48" spans="2:10" ht="57.75" customHeight="1">
      <c r="B48" s="14"/>
      <c r="C48" s="1176" t="s">
        <v>4</v>
      </c>
      <c r="D48" s="1176"/>
      <c r="E48" s="1177"/>
      <c r="F48" s="15">
        <v>6.04</v>
      </c>
      <c r="G48" s="16">
        <v>7.45</v>
      </c>
      <c r="H48" s="16">
        <v>8.2200000000000006</v>
      </c>
      <c r="I48" s="16">
        <v>3.39</v>
      </c>
      <c r="J48" s="17">
        <v>5.27</v>
      </c>
    </row>
    <row r="49" spans="2:10" ht="57.75" customHeight="1" thickBot="1">
      <c r="B49" s="18"/>
      <c r="C49" s="1178" t="s">
        <v>5</v>
      </c>
      <c r="D49" s="1178"/>
      <c r="E49" s="1179"/>
      <c r="F49" s="19" t="s">
        <v>547</v>
      </c>
      <c r="G49" s="20">
        <v>0.11</v>
      </c>
      <c r="H49" s="20">
        <v>24.94</v>
      </c>
      <c r="I49" s="20" t="s">
        <v>548</v>
      </c>
      <c r="J49" s="21">
        <v>24.64</v>
      </c>
    </row>
    <row r="50" spans="2:10" ht="13.5" customHeight="1"/>
    <row r="51" spans="2:10" ht="13.5" hidden="1" customHeight="1"/>
    <row r="52" spans="2:10" ht="13.5" hidden="1" customHeight="1"/>
    <row r="53" spans="2:10" ht="13.5" hidden="1" customHeight="1"/>
  </sheetData>
  <sheetProtection algorithmName="SHA-512" hashValue="4wwCRQUgMWp2wtILR0QPHOaQn6wcQoAiZPO1ykSNNK4B9kEXTrqHfL+Vc2I+i/VVd+HXGC8uuywNgO5XLp6ETg==" saltValue="bCjaIEEnuJJeX/I1hA8W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cp:lastModifiedBy>
  <cp:lastPrinted>2019-03-11T04:36:47Z</cp:lastPrinted>
  <dcterms:created xsi:type="dcterms:W3CDTF">2019-02-14T01:54:27Z</dcterms:created>
  <dcterms:modified xsi:type="dcterms:W3CDTF">2019-03-11T04:40:53Z</dcterms:modified>
</cp:coreProperties>
</file>