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6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E35" i="9" s="1"/>
</calcChain>
</file>

<file path=xl/sharedStrings.xml><?xml version="1.0" encoding="utf-8"?>
<sst xmlns="http://schemas.openxmlformats.org/spreadsheetml/2006/main" count="979" uniqueCount="539">
  <si>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</si>
  <si>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</si>
  <si>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</si>
  <si>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</si>
  <si>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</si>
  <si>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</si>
  <si>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</si>
  <si>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</si>
  <si>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</si>
  <si>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</si>
  <si>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</si>
  <si>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</si>
  <si>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</si>
  <si>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</si>
  <si>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</si>
  <si>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</si>
  <si>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</si>
  <si>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</si>
  <si>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</si>
  <si>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</si>
  <si>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</si>
  <si>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</si>
  <si>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</si>
  <si>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</si>
  <si>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</si>
  <si>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</si>
  <si>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</si>
  <si>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</si>
  <si>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</si>
  <si>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</si>
  <si>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</si>
  <si>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</si>
  <si>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</si>
  <si>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</si>
  <si>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</si>
  <si>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</si>
  <si>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</si>
  <si>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</si>
  <si>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</si>
  <si>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</si>
  <si>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</si>
  <si>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</si>
  <si>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</si>
  <si>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</si>
  <si>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</si>
  <si>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</si>
  <si>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</si>
  <si>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</si>
  <si>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</si>
  <si>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</si>
  <si>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</si>
  <si>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</si>
  <si>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</si>
  <si>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</si>
  <si>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</si>
  <si>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</si>
  <si>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</si>
  <si>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</si>
  <si>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</si>
  <si>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</si>
  <si>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</si>
  <si>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</si>
  <si>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</si>
  <si>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</si>
  <si>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</si>
  <si>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</si>
  <si>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</si>
  <si>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</si>
  <si>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</si>
  <si>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</si>
  <si>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</si>
  <si>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</si>
  <si>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</si>
  <si>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</si>
  <si>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</si>
  <si>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</si>
  <si>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</si>
  <si>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</si>
  <si>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</si>
  <si>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</si>
  <si>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</si>
  <si>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</si>
  <si>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</si>
  <si>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</si>
  <si>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</si>
  <si>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</si>
  <si>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</si>
  <si>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</si>
  <si>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</si>
  <si>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</si>
  <si>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</si>
  <si>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</si>
  <si>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</si>
  <si>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</si>
  <si>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</si>
  <si>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</si>
  <si>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</si>
  <si>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</si>
  <si>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</si>
  <si>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</si>
  <si>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</si>
  <si>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</si>
  <si>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</si>
  <si>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</si>
  <si>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</si>
  <si>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</si>
  <si>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</si>
  <si>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</si>
  <si>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</si>
  <si>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</si>
  <si>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</si>
  <si>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</si>
  <si>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</si>
  <si>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</si>
  <si>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</si>
  <si>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</si>
  <si>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</si>
  <si>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</si>
  <si>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</si>
  <si>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</si>
  <si>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</si>
  <si>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</si>
  <si>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</si>
  <si>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</si>
  <si>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</si>
  <si>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</si>
  <si>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</si>
  <si>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</si>
  <si>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</si>
  <si>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</si>
  <si>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</si>
  <si>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</si>
  <si>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</si>
  <si>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</si>
  <si>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</si>
  <si>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</si>
  <si>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</si>
  <si>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</si>
  <si>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</si>
  <si>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</si>
  <si>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</si>
  <si>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</si>
  <si>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</si>
  <si>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</si>
  <si>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</si>
  <si>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</si>
  <si>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</si>
  <si>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</si>
  <si>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</si>
  <si>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</si>
  <si>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</si>
  <si>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</si>
  <si>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</si>
  <si>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</si>
  <si>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</si>
  <si>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</si>
  <si>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</si>
  <si>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</si>
  <si>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</si>
  <si>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</si>
  <si>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</si>
  <si>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</si>
  <si>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</si>
  <si>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</si>
  <si>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</si>
  <si>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</si>
  <si>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</si>
  <si>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</si>
  <si>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</si>
  <si>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</si>
  <si>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</si>
  <si>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</si>
  <si>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</si>
  <si>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</si>
  <si>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</si>
  <si>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</si>
  <si>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</si>
  <si>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</si>
  <si>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</si>
  <si>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</si>
  <si>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</si>
  <si>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</si>
  <si>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</si>
  <si>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</si>
  <si>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</si>
  <si>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</si>
  <si>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</si>
  <si>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</si>
  <si>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</si>
  <si>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</si>
  <si>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</si>
  <si>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</si>
  <si>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</si>
  <si>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</si>
  <si>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</si>
  <si>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栃木県上三川町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</si>
  <si>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</si>
  <si>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</si>
  <si>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</si>
  <si>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</si>
  <si>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</si>
  <si>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</si>
  <si>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</si>
  <si>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</si>
  <si>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</si>
  <si>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</si>
  <si>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</si>
  <si>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</si>
  <si>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</si>
  <si>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</si>
  <si>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</si>
  <si>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</si>
  <si>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</si>
  <si>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</si>
  <si>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</si>
  <si>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</si>
  <si>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</si>
  <si>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</si>
  <si>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</si>
  <si>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</si>
  <si>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</si>
  <si>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</si>
  <si>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</si>
  <si>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</si>
  <si>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</si>
  <si>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</si>
  <si>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</si>
  <si>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</si>
  <si>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</si>
  <si>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</si>
  <si>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</si>
  <si>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</si>
  <si>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</si>
  <si>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</si>
  <si>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</si>
  <si>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</si>
  <si>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</si>
  <si>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</si>
  <si>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</si>
  <si>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</si>
  <si>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</si>
  <si>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</si>
  <si>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</si>
  <si>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</si>
  <si>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</si>
  <si>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</si>
  <si>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</si>
  <si>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</si>
  <si>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</si>
  <si>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</si>
  <si>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</si>
  <si>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</si>
  <si>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</si>
  <si>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</si>
  <si>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</si>
  <si>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</si>
  <si>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</si>
  <si>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</si>
  <si>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</si>
  <si>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</si>
  <si>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</si>
  <si>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</si>
  <si>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</si>
  <si>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</si>
  <si>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</si>
  <si>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</si>
  <si>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</si>
  <si>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</si>
  <si>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</si>
  <si>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</si>
  <si>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</si>
  <si>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</si>
  <si>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</si>
  <si>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</si>
  <si>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</si>
  <si>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</si>
  <si>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</si>
  <si>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</si>
  <si>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</si>
  <si>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</si>
  <si>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</si>
  <si>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</si>
  <si>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</si>
  <si>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</si>
  <si>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</si>
  <si>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</si>
  <si>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</si>
  <si>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</si>
  <si>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</si>
  <si>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</si>
  <si>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</si>
  <si>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</si>
  <si>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</si>
  <si>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</si>
  <si>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</si>
  <si>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</si>
  <si>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</si>
  <si>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</si>
  <si>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</si>
  <si>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</si>
  <si>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</si>
  <si>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</si>
  <si>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</si>
  <si>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</si>
  <si>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</si>
  <si>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</si>
  <si>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</si>
  <si>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</si>
  <si>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</si>
  <si>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</si>
  <si>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</si>
  <si>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</si>
  <si>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</si>
  <si>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</si>
  <si>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</si>
  <si>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</si>
  <si>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</si>
  <si>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</si>
  <si>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</si>
  <si>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</si>
  <si>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</si>
  <si>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</si>
  <si>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</si>
  <si>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</si>
  <si>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</si>
  <si>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</si>
  <si>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</si>
  <si>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</si>
  <si>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</si>
  <si>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</si>
  <si>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</si>
  <si>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</si>
  <si>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</si>
  <si>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</si>
  <si>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</si>
  <si>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</si>
  <si>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</si>
  <si>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</si>
  <si>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</si>
  <si>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</si>
  <si>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</si>
  <si>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</si>
  <si>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</si>
  <si>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</si>
  <si>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</si>
  <si>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</si>
  <si>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栃木県上三川町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</si>
  <si>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</si>
  <si>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</si>
  <si>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</si>
  <si>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</si>
  <si>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</si>
  <si>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</si>
  <si>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</si>
  <si>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</si>
  <si>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</si>
  <si>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</si>
  <si>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</si>
  <si>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</si>
  <si>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</si>
  <si>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</si>
  <si>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</si>
  <si>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</si>
  <si>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</si>
  <si>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</si>
  <si>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</si>
  <si>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</si>
  <si>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</si>
  <si>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</si>
  <si>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</si>
  <si>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</si>
  <si>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</si>
  <si>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</si>
  <si>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</si>
  <si>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</si>
  <si>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</si>
  <si>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</si>
  <si>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</si>
  <si>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</si>
  <si>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</si>
  <si>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</si>
  <si>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</si>
  <si>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</si>
  <si>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</si>
  <si>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</si>
  <si>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</si>
  <si>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</si>
  <si>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</si>
  <si>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</si>
  <si>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</si>
  <si>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</si>
  <si>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</si>
  <si>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</si>
  <si>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</si>
  <si>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</si>
  <si>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</si>
  <si>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</si>
  <si>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</si>
  <si>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</si>
  <si>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</si>
  <si>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</si>
  <si>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</si>
  <si>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</si>
  <si>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</si>
  <si>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</si>
  <si>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</si>
  <si>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</si>
  <si>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</si>
  <si>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</si>
  <si>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</si>
  <si>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</si>
  <si>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</si>
  <si>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</si>
  <si>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</si>
  <si>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</si>
  <si>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</si>
  <si>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</si>
  <si>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</si>
  <si>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</si>
  <si>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</si>
  <si>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</si>
  <si>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</si>
  <si>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</si>
  <si>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</si>
  <si>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</si>
  <si>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</si>
  <si>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</si>
  <si>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</si>
  <si>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</si>
  <si>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</si>
  <si>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</si>
  <si>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</si>
  <si>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</si>
  <si>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</si>
  <si>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</si>
  <si>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</si>
  <si>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</si>
  <si>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</si>
  <si>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</si>
  <si>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</si>
  <si>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</si>
  <si>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</si>
  <si>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</si>
  <si>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</si>
  <si>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</si>
  <si>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</si>
  <si>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</si>
  <si>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</si>
  <si>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</si>
  <si>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</si>
  <si>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</si>
  <si>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</si>
  <si>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</si>
  <si>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</si>
  <si>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</si>
  <si>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</si>
  <si>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</si>
  <si>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</si>
  <si>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</si>
  <si>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</si>
  <si>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</si>
  <si>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</si>
  <si>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</si>
  <si>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</si>
  <si>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</si>
  <si>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</si>
  <si>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</si>
  <si>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</si>
  <si>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</si>
  <si>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</si>
  <si>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</si>
  <si>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</si>
  <si>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</si>
  <si>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</si>
  <si>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</si>
  <si>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</si>
  <si>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</si>
  <si>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</si>
  <si>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</si>
  <si>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</si>
  <si>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</si>
  <si>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</si>
  <si>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</si>
  <si>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</si>
  <si>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</si>
  <si>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</si>
  <si>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</si>
  <si>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</si>
  <si>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</si>
  <si>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</si>
  <si>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</si>
  <si>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</si>
  <si>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</si>
  <si>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</si>
  <si>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</si>
  <si>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</si>
  <si>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</si>
  <si>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</si>
  <si>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</si>
  <si>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</si>
  <si>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</si>
  <si>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</si>
  <si>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</si>
  <si>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</si>
  <si>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</si>
  <si>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</si>
  <si>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</si>
  <si>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</si>
  <si>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</si>
  <si>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</si>
  <si>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</si>
  <si>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</si>
  <si>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</si>
  <si>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</si>
  <si>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</si>
  <si>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</si>
  <si>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</si>
  <si>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</si>
  <si>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</si>
  <si>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</si>
  <si>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</si>
  <si>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1.52</t>
  </si>
  <si>
    <t>▲ 2.10</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</si>
  <si>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</si>
  <si>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</si>
  <si>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</si>
  <si>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</si>
  <si>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</si>
  <si>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</si>
  <si>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</si>
  <si>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</si>
  <si>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</si>
  <si>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栃木県市町村総合組合　一般会計</t>
    <rPh sb="0" eb="3">
      <t>トチギケン</t>
    </rPh>
    <rPh sb="3" eb="6">
      <t>シチョウソン</t>
    </rPh>
    <rPh sb="6" eb="8">
      <t>ソウゴウ</t>
    </rPh>
    <rPh sb="8" eb="10">
      <t>クミアイ</t>
    </rPh>
    <rPh sb="11" eb="13">
      <t>イッパン</t>
    </rPh>
    <rPh sb="13" eb="15">
      <t>カイケイ</t>
    </rPh>
    <phoneticPr fontId="2"/>
  </si>
  <si>
    <t>栃木県市町村総合組合　特別会計</t>
    <rPh sb="0" eb="3">
      <t>トチギケン</t>
    </rPh>
    <rPh sb="3" eb="6">
      <t>シチョウソン</t>
    </rPh>
    <rPh sb="6" eb="8">
      <t>ソウゴウ</t>
    </rPh>
    <rPh sb="8" eb="10">
      <t>クミアイ</t>
    </rPh>
    <rPh sb="11" eb="13">
      <t>トクベツ</t>
    </rPh>
    <rPh sb="13" eb="15">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</si>
  <si>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</si>
  <si>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</si>
  <si>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石橋地区消防組合</t>
    <rPh sb="0" eb="2">
      <t>イシバシ</t>
    </rPh>
    <rPh sb="2" eb="4">
      <t>チク</t>
    </rPh>
    <rPh sb="4" eb="6">
      <t>ショウボウ</t>
    </rPh>
    <rPh sb="6" eb="8">
      <t>クミアイ</t>
    </rPh>
    <phoneticPr fontId="2"/>
  </si>
  <si>
    <t>小山広域保健衛生組合</t>
    <rPh sb="0" eb="2">
      <t>オヤマ</t>
    </rPh>
    <rPh sb="2" eb="4">
      <t>コウイキ</t>
    </rPh>
    <rPh sb="4" eb="6">
      <t>ホケン</t>
    </rPh>
    <rPh sb="6" eb="8">
      <t>エイセイ</t>
    </rPh>
    <rPh sb="8" eb="10">
      <t>クミアイ</t>
    </rPh>
    <phoneticPr fontId="2"/>
  </si>
  <si>
    <t>上三川町農業公社</t>
    <rPh sb="0" eb="4">
      <t>カミノカワマチ</t>
    </rPh>
    <rPh sb="4" eb="6">
      <t>ノウギョウ</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</si>
</sst>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62704</c:v>
                </c:pt>
                <c:pt idx="1">
                  <c:v>55072</c:v>
                </c:pt>
                <c:pt idx="2">
                  <c:v>55895</c:v>
                </c:pt>
                <c:pt idx="3">
                  <c:v>44727</c:v>
                </c:pt>
                <c:pt idx="4">
                  <c:v>41241</c:v>
                </c:pt>
              </c:numCache>
            </c:numRef>
          </c:val>
          <c:smooth val="0"/>
        </c:ser>
        <c:dLbls>
          <c:showLegendKey val="0"/>
          <c:showVal val="0"/>
          <c:showCatName val="0"/>
          <c:showSerName val="0"/>
          <c:showPercent val="0"/>
          <c:showBubbleSize val="0"/>
        </c:dLbls>
        <c:marker val="1"/>
        <c:smooth val="0"/>
        <c:axId val="115239168"/>
        <c:axId val="115249536"/>
      </c:lineChart>
      <c:catAx>
        <c:axId val="115239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49536"/>
        <c:crosses val="autoZero"/>
        <c:auto val="1"/>
        <c:lblAlgn val="ctr"/>
        <c:lblOffset val="100"/>
        <c:tickLblSkip val="1"/>
        <c:tickMarkSkip val="1"/>
        <c:noMultiLvlLbl val="0"/>
      </c:catAx>
      <c:valAx>
        <c:axId val="1152495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3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9.4600000000000009</c:v>
                </c:pt>
                <c:pt idx="1">
                  <c:v>7.94</c:v>
                </c:pt>
                <c:pt idx="2">
                  <c:v>8.1999999999999993</c:v>
                </c:pt>
                <c:pt idx="3">
                  <c:v>7.11</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12.04</c:v>
                </c:pt>
                <c:pt idx="1">
                  <c:v>11.92</c:v>
                </c:pt>
                <c:pt idx="2">
                  <c:v>12.05</c:v>
                </c:pt>
                <c:pt idx="3">
                  <c:v>13.48</c:v>
                </c:pt>
                <c:pt idx="4">
                  <c:v>12.22</c:v>
                </c:pt>
              </c:numCache>
            </c:numRef>
          </c:val>
        </c:ser>
        <c:dLbls>
          <c:showLegendKey val="0"/>
          <c:showVal val="0"/>
          <c:showCatName val="0"/>
          <c:showSerName val="0"/>
          <c:showPercent val="0"/>
          <c:showBubbleSize val="0"/>
        </c:dLbls>
        <c:gapWidth val="250"/>
        <c:overlap val="100"/>
        <c:axId val="114734208"/>
        <c:axId val="11473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1.32</c:v>
                </c:pt>
                <c:pt idx="1">
                  <c:v>-1.52</c:v>
                </c:pt>
                <c:pt idx="2">
                  <c:v>0.19</c:v>
                </c:pt>
                <c:pt idx="3">
                  <c:v>0.47</c:v>
                </c:pt>
                <c:pt idx="4">
                  <c:v>-2.1</c:v>
                </c:pt>
              </c:numCache>
            </c:numRef>
          </c:val>
          <c:smooth val="0"/>
        </c:ser>
        <c:dLbls>
          <c:showLegendKey val="0"/>
          <c:showVal val="0"/>
          <c:showCatName val="0"/>
          <c:showSerName val="0"/>
          <c:showPercent val="0"/>
          <c:showBubbleSize val="0"/>
        </c:dLbls>
        <c:marker val="1"/>
        <c:smooth val="0"/>
        <c:axId val="114734208"/>
        <c:axId val="114736128"/>
      </c:lineChart>
      <c:catAx>
        <c:axId val="1147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736128"/>
        <c:crosses val="autoZero"/>
        <c:auto val="1"/>
        <c:lblAlgn val="ctr"/>
        <c:lblOffset val="100"/>
        <c:tickLblSkip val="1"/>
        <c:tickMarkSkip val="1"/>
        <c:noMultiLvlLbl val="0"/>
      </c:catAx>
      <c:valAx>
        <c:axId val="11473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0.06</c:v>
                </c:pt>
                <c:pt idx="4">
                  <c:v>#N/A</c:v>
                </c:pt>
                <c:pt idx="5">
                  <c:v>0.05</c:v>
                </c:pt>
                <c:pt idx="6">
                  <c:v>#N/A</c:v>
                </c:pt>
                <c:pt idx="7">
                  <c:v>0.05</c:v>
                </c:pt>
                <c:pt idx="8">
                  <c:v>#N/A</c:v>
                </c:pt>
                <c:pt idx="9">
                  <c:v>0.05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0.13</c:v>
                </c:pt>
                <c:pt idx="4">
                  <c:v>#N/A</c:v>
                </c:pt>
                <c:pt idx="5">
                  <c:v>0.1</c:v>
                </c:pt>
                <c:pt idx="6">
                  <c:v>#N/A</c:v>
                </c:pt>
                <c:pt idx="7">
                  <c:v>7.0000000000000007E-2</c:v>
                </c:pt>
                <c:pt idx="8">
                  <c:v>#N/A</c:v>
                </c:pt>
                <c:pt idx="9">
                  <c:v>0.06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0.19</c:v>
                </c:pt>
                <c:pt idx="2">
                  <c:v>#N/A</c:v>
                </c:pt>
                <c:pt idx="3">
                  <c:v>0.32</c:v>
                </c:pt>
                <c:pt idx="4">
                  <c:v>#N/A</c:v>
                </c:pt>
                <c:pt idx="5">
                  <c:v>0.28000000000000003</c:v>
                </c:pt>
                <c:pt idx="6">
                  <c:v>#N/A</c:v>
                </c:pt>
                <c:pt idx="7">
                  <c:v>0.13</c:v>
                </c:pt>
                <c:pt idx="8">
                  <c:v>#N/A</c:v>
                </c:pt>
                <c:pt idx="9">
                  <c:v>0.28999999999999998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1.08</c:v>
                </c:pt>
                <c:pt idx="2">
                  <c:v>#N/A</c:v>
                </c:pt>
                <c:pt idx="3">
                  <c:v>0.82</c:v>
                </c:pt>
                <c:pt idx="4">
                  <c:v>#N/A</c:v>
                </c:pt>
                <c:pt idx="5">
                  <c:v>1.1399999999999999</c:v>
                </c:pt>
                <c:pt idx="6">
                  <c:v>#N/A</c:v>
                </c:pt>
                <c:pt idx="7">
                  <c:v>1.33</c:v>
                </c:pt>
                <c:pt idx="8">
                  <c:v>#N/A</c:v>
                </c:pt>
                <c:pt idx="9">
                  <c:v>1.32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c:v>
                </c:pt>
                <c:pt idx="2">
                  <c:v>#N/A</c:v>
                </c:pt>
                <c:pt idx="3">
                  <c:v>2.68</c:v>
                </c:pt>
                <c:pt idx="4">
                  <c:v>#N/A</c:v>
                </c:pt>
                <c:pt idx="5">
                  <c:v>3.72</c:v>
                </c:pt>
                <c:pt idx="6">
                  <c:v>#N/A</c:v>
                </c:pt>
                <c:pt idx="7">
                  <c:v>4.6900000000000004</c:v>
                </c:pt>
                <c:pt idx="8">
                  <c:v>#N/A</c:v>
                </c:pt>
                <c:pt idx="9">
                  <c:v>4.1399999999999997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9.4600000000000009</c:v>
                </c:pt>
                <c:pt idx="2">
                  <c:v>#N/A</c:v>
                </c:pt>
                <c:pt idx="3">
                  <c:v>7.94</c:v>
                </c:pt>
                <c:pt idx="4">
                  <c:v>#N/A</c:v>
                </c:pt>
                <c:pt idx="5">
                  <c:v>8.1999999999999993</c:v>
                </c:pt>
                <c:pt idx="6">
                  <c:v>#N/A</c:v>
                </c:pt>
                <c:pt idx="7">
                  <c:v>7.11</c:v>
                </c:pt>
                <c:pt idx="8">
                  <c:v>#N/A</c:v>
                </c:pt>
                <c:pt idx="9">
                  <c:v>6.04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10.59</c:v>
                </c:pt>
                <c:pt idx="2">
                  <c:v>#N/A</c:v>
                </c:pt>
                <c:pt idx="3">
                  <c:v>13.73</c:v>
                </c:pt>
                <c:pt idx="4">
                  <c:v>#N/A</c:v>
                </c:pt>
                <c:pt idx="5">
                  <c:v>16.29</c:v>
                </c:pt>
                <c:pt idx="6">
                  <c:v>#N/A</c:v>
                </c:pt>
                <c:pt idx="7">
                  <c:v>18.8</c:v>
                </c:pt>
                <c:pt idx="8">
                  <c:v>#N/A</c:v>
                </c:pt>
                <c:pt idx="9">
                  <c:v>21.22</c:v>
                </c:pt>
              </c:numCache>
            </c:numRef>
          </c:val>
        </c:ser>
        <c:dLbls>
          <c:showLegendKey val="0"/>
          <c:showVal val="0"/>
          <c:showCatName val="0"/>
          <c:showSerName val="0"/>
          <c:showPercent val="0"/>
          <c:showBubbleSize val="0"/>
        </c:dLbls>
        <c:gapWidth val="150"/>
        <c:overlap val="100"/>
        <c:axId val="114805760"/>
        <c:axId val="103092992"/>
      </c:barChart>
      <c:catAx>
        <c:axId val="1148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92992"/>
        <c:crosses val="autoZero"/>
        <c:auto val="1"/>
        <c:lblAlgn val="ctr"/>
        <c:lblOffset val="100"/>
        <c:tickLblSkip val="1"/>
        <c:tickMarkSkip val="1"/>
        <c:noMultiLvlLbl val="0"/>
      </c:catAx>
      <c:valAx>
        <c:axId val="10309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1022</c:v>
                </c:pt>
                <c:pt idx="5">
                  <c:v>1070</c:v>
                </c:pt>
                <c:pt idx="8">
                  <c:v>1110</c:v>
                </c:pt>
                <c:pt idx="11">
                  <c:v>1112</c:v>
                </c:pt>
                <c:pt idx="14">
                  <c:v>1124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31</c:v>
                </c:pt>
                <c:pt idx="6">
                  <c:v>30</c:v>
                </c:pt>
                <c:pt idx="9">
                  <c:v>30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39</c:v>
                </c:pt>
                <c:pt idx="3">
                  <c:v>37</c:v>
                </c:pt>
                <c:pt idx="6">
                  <c:v>31</c:v>
                </c:pt>
                <c:pt idx="9">
                  <c:v>28</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571</c:v>
                </c:pt>
                <c:pt idx="3">
                  <c:v>509</c:v>
                </c:pt>
                <c:pt idx="6">
                  <c:v>617</c:v>
                </c:pt>
                <c:pt idx="9">
                  <c:v>608</c:v>
                </c:pt>
                <c:pt idx="12">
                  <c:v>604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894</c:v>
                </c:pt>
                <c:pt idx="3">
                  <c:v>902</c:v>
                </c:pt>
                <c:pt idx="6">
                  <c:v>965</c:v>
                </c:pt>
                <c:pt idx="9">
                  <c:v>976</c:v>
                </c:pt>
                <c:pt idx="12">
                  <c:v>918</c:v>
                </c:pt>
              </c:numCache>
            </c:numRef>
          </c:val>
        </c:ser>
        <c:dLbls>
          <c:showLegendKey val="0"/>
          <c:showVal val="0"/>
          <c:showCatName val="0"/>
          <c:showSerName val="0"/>
          <c:showPercent val="0"/>
          <c:showBubbleSize val="0"/>
        </c:dLbls>
        <c:gapWidth val="100"/>
        <c:overlap val="100"/>
        <c:axId val="121485568"/>
        <c:axId val="12148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513</c:v>
                </c:pt>
                <c:pt idx="2">
                  <c:v>#N/A</c:v>
                </c:pt>
                <c:pt idx="3">
                  <c:v>#N/A</c:v>
                </c:pt>
                <c:pt idx="4">
                  <c:v>409</c:v>
                </c:pt>
                <c:pt idx="5">
                  <c:v>#N/A</c:v>
                </c:pt>
                <c:pt idx="6">
                  <c:v>#N/A</c:v>
                </c:pt>
                <c:pt idx="7">
                  <c:v>533</c:v>
                </c:pt>
                <c:pt idx="8">
                  <c:v>#N/A</c:v>
                </c:pt>
                <c:pt idx="9">
                  <c:v>#N/A</c:v>
                </c:pt>
                <c:pt idx="10">
                  <c:v>530</c:v>
                </c:pt>
                <c:pt idx="11">
                  <c:v>#N/A</c:v>
                </c:pt>
                <c:pt idx="12">
                  <c:v>#N/A</c:v>
                </c:pt>
                <c:pt idx="13">
                  <c:v>423</c:v>
                </c:pt>
                <c:pt idx="14">
                  <c:v>#N/A</c:v>
                </c:pt>
              </c:numCache>
            </c:numRef>
          </c:val>
          <c:smooth val="0"/>
        </c:ser>
        <c:dLbls>
          <c:showLegendKey val="0"/>
          <c:showVal val="0"/>
          <c:showCatName val="0"/>
          <c:showSerName val="0"/>
          <c:showPercent val="0"/>
          <c:showBubbleSize val="0"/>
        </c:dLbls>
        <c:marker val="1"/>
        <c:smooth val="0"/>
        <c:axId val="121485568"/>
        <c:axId val="121487744"/>
      </c:lineChart>
      <c:catAx>
        <c:axId val="1214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87744"/>
        <c:crosses val="autoZero"/>
        <c:auto val="1"/>
        <c:lblAlgn val="ctr"/>
        <c:lblOffset val="100"/>
        <c:tickLblSkip val="1"/>
        <c:tickMarkSkip val="1"/>
        <c:noMultiLvlLbl val="0"/>
      </c:catAx>
      <c:valAx>
        <c:axId val="12148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8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10984</c:v>
                </c:pt>
                <c:pt idx="5">
                  <c:v>11226</c:v>
                </c:pt>
                <c:pt idx="8">
                  <c:v>11277</c:v>
                </c:pt>
                <c:pt idx="11">
                  <c:v>11670</c:v>
                </c:pt>
                <c:pt idx="14">
                  <c:v>11814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2773</c:v>
                </c:pt>
                <c:pt idx="5">
                  <c:v>2692</c:v>
                </c:pt>
                <c:pt idx="8">
                  <c:v>2490</c:v>
                </c:pt>
                <c:pt idx="11">
                  <c:v>2370</c:v>
                </c:pt>
                <c:pt idx="14">
                  <c:v>2227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4610</c:v>
                </c:pt>
                <c:pt idx="5">
                  <c:v>4415</c:v>
                </c:pt>
                <c:pt idx="8">
                  <c:v>3960</c:v>
                </c:pt>
                <c:pt idx="11">
                  <c:v>3648</c:v>
                </c:pt>
                <c:pt idx="14">
                  <c:v>3626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1395</c:v>
                </c:pt>
                <c:pt idx="3">
                  <c:v>1350</c:v>
                </c:pt>
                <c:pt idx="6">
                  <c:v>1394</c:v>
                </c:pt>
                <c:pt idx="9">
                  <c:v>1352</c:v>
                </c:pt>
                <c:pt idx="12">
                  <c:v>1213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240</c:v>
                </c:pt>
                <c:pt idx="3">
                  <c:v>209</c:v>
                </c:pt>
                <c:pt idx="6">
                  <c:v>197</c:v>
                </c:pt>
                <c:pt idx="9">
                  <c:v>163</c:v>
                </c:pt>
                <c:pt idx="12">
                  <c:v>157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9171</c:v>
                </c:pt>
                <c:pt idx="3">
                  <c:v>8385</c:v>
                </c:pt>
                <c:pt idx="6">
                  <c:v>8841</c:v>
                </c:pt>
                <c:pt idx="9">
                  <c:v>8587</c:v>
                </c:pt>
                <c:pt idx="12">
                  <c:v>8914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89</c:v>
                </c:pt>
                <c:pt idx="3">
                  <c:v>60</c:v>
                </c:pt>
                <c:pt idx="6">
                  <c:v>30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9641</c:v>
                </c:pt>
                <c:pt idx="3">
                  <c:v>9495</c:v>
                </c:pt>
                <c:pt idx="6">
                  <c:v>9122</c:v>
                </c:pt>
                <c:pt idx="9">
                  <c:v>8657</c:v>
                </c:pt>
                <c:pt idx="12">
                  <c:v>8225</c:v>
                </c:pt>
              </c:numCache>
            </c:numRef>
          </c:val>
        </c:ser>
        <c:dLbls>
          <c:showLegendKey val="0"/>
          <c:showVal val="0"/>
          <c:showCatName val="0"/>
          <c:showSerName val="0"/>
          <c:showPercent val="0"/>
          <c:showBubbleSize val="0"/>
        </c:dLbls>
        <c:gapWidth val="100"/>
        <c:overlap val="100"/>
        <c:axId val="121148160"/>
        <c:axId val="12115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2170</c:v>
                </c:pt>
                <c:pt idx="2">
                  <c:v>#N/A</c:v>
                </c:pt>
                <c:pt idx="3">
                  <c:v>#N/A</c:v>
                </c:pt>
                <c:pt idx="4">
                  <c:v>1164</c:v>
                </c:pt>
                <c:pt idx="5">
                  <c:v>#N/A</c:v>
                </c:pt>
                <c:pt idx="6">
                  <c:v>#N/A</c:v>
                </c:pt>
                <c:pt idx="7">
                  <c:v>1855</c:v>
                </c:pt>
                <c:pt idx="8">
                  <c:v>#N/A</c:v>
                </c:pt>
                <c:pt idx="9">
                  <c:v>#N/A</c:v>
                </c:pt>
                <c:pt idx="10">
                  <c:v>1070</c:v>
                </c:pt>
                <c:pt idx="11">
                  <c:v>#N/A</c:v>
                </c:pt>
                <c:pt idx="12">
                  <c:v>#N/A</c:v>
                </c:pt>
                <c:pt idx="13">
                  <c:v>841</c:v>
                </c:pt>
                <c:pt idx="14">
                  <c:v>#N/A</c:v>
                </c:pt>
              </c:numCache>
            </c:numRef>
          </c:val>
          <c:smooth val="0"/>
        </c:ser>
        <c:dLbls>
          <c:showLegendKey val="0"/>
          <c:showVal val="0"/>
          <c:showCatName val="0"/>
          <c:showSerName val="0"/>
          <c:showPercent val="0"/>
          <c:showBubbleSize val="0"/>
        </c:dLbls>
        <c:marker val="1"/>
        <c:smooth val="0"/>
        <c:axId val="121148160"/>
        <c:axId val="121150080"/>
      </c:lineChart>
      <c:catAx>
        <c:axId val="1211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150080"/>
        <c:crosses val="autoZero"/>
        <c:auto val="1"/>
        <c:lblAlgn val="ctr"/>
        <c:lblOffset val="100"/>
        <c:tickLblSkip val="1"/>
        <c:tickMarkSkip val="1"/>
        <c:noMultiLvlLbl val="0"/>
      </c:catAx>
      <c:valAx>
        <c:axId val="1211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4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31,546
31,238
54.52
10,254,781
9,807,079
415,675
6,886,921
8,224,520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当町は大型企業が立地していることで、県内平均および全国平均をも上回る税収があるため、指数について、他団体と比較の上では、２５年度も良好な水準であると言える。</a:t>
          </a:r>
          <a:endParaRPr kumimoji="1" lang="en-US" altLang="ja-JP" sz="1300">
            <a:latin typeface="ＭＳ Ｐゴシック"/>
          </a:endParaRPr>
        </a:p>
        <a:p>
          <a:r>
            <a:rPr kumimoji="1" lang="ja-JP" altLang="en-US" sz="1300" b="0" i="0" u="none" strike="noStrike" baseline="0">
              <a:solidFill>
                <a:schemeClr val="dk1"/>
              </a:solidFill>
              <a:latin typeface="ＭＳ Ｐゴシック"/>
              <a:ea typeface="+mn-ea"/>
              <a:cs typeface="+mn-cs"/>
            </a:rPr>
            <a:t>　しかし、</a:t>
          </a:r>
          <a:r>
            <a:rPr lang="ja-JP" altLang="en-US" sz="1300" b="0" i="0" u="none" strike="noStrike" baseline="0" smtClean="0">
              <a:solidFill>
                <a:schemeClr val="dk1"/>
              </a:solidFill>
              <a:latin typeface="+mn-lt"/>
              <a:ea typeface="+mn-ea"/>
              <a:cs typeface="+mn-cs"/>
            </a:rPr>
            <a:t>町税は２０年のリーマンショック以降毎年減収し、一方では、医療費助成や保険給付といった社会保障関係の需要額が年々増大してきていることで、指数は減少の一途をたどっており、２２年度からは普通交付税の交付団体となっている</a:t>
          </a:r>
          <a:r>
            <a:rPr lang="ja-JP" altLang="en-US" sz="1100" b="0" i="0" u="none" strike="noStrike" baseline="0" smtClean="0">
              <a:solidFill>
                <a:schemeClr val="dk1"/>
              </a:solidFill>
              <a:latin typeface="+mn-lt"/>
              <a:ea typeface="+mn-ea"/>
              <a:cs typeface="+mn-cs"/>
            </a:rPr>
            <a:t>。</a:t>
          </a:r>
          <a:endParaRPr lang="en-US" altLang="ja-JP" sz="1100" b="0" i="0" u="none" strike="noStrike" baseline="0" smtClean="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45357</xdr:rowOff>
    </xdr:to>
    <xdr:cxnSp macro="">
      <xdr:nvCxnSpPr>
        <xdr:cNvPr id="65" name="直線コネクタ 64"/>
        <xdr:cNvCxnSpPr/>
      </xdr:nvCxnSpPr>
      <xdr:spPr>
        <a:xfrm flipV="1">
          <a:off x="4953000" y="638175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6"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7" name="直線コネクタ 66"/>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8"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9" name="直線コネクタ 68"/>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73478</xdr:rowOff>
    </xdr:from>
    <xdr:to>
      <xdr:col>7</xdr:col>
      <xdr:colOff>152400</xdr:colOff>
      <xdr:row>38</xdr:row>
      <xdr:rowOff>90715</xdr:rowOff>
    </xdr:to>
    <xdr:cxnSp macro="">
      <xdr:nvCxnSpPr>
        <xdr:cNvPr id="70" name="直線コネクタ 69"/>
        <xdr:cNvCxnSpPr/>
      </xdr:nvCxnSpPr>
      <xdr:spPr>
        <a:xfrm>
          <a:off x="4114800" y="65885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4535</xdr:rowOff>
    </xdr:from>
    <xdr:to>
      <xdr:col>6</xdr:col>
      <xdr:colOff>0</xdr:colOff>
      <xdr:row>38</xdr:row>
      <xdr:rowOff>73478</xdr:rowOff>
    </xdr:to>
    <xdr:cxnSp macro="">
      <xdr:nvCxnSpPr>
        <xdr:cNvPr id="73" name="直線コネクタ 72"/>
        <xdr:cNvCxnSpPr/>
      </xdr:nvCxnSpPr>
      <xdr:spPr>
        <a:xfrm>
          <a:off x="3225800" y="65196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107043</xdr:rowOff>
    </xdr:from>
    <xdr:to>
      <xdr:col>4</xdr:col>
      <xdr:colOff>482600</xdr:colOff>
      <xdr:row>38</xdr:row>
      <xdr:rowOff>4535</xdr:rowOff>
    </xdr:to>
    <xdr:cxnSp macro="">
      <xdr:nvCxnSpPr>
        <xdr:cNvPr id="76" name="直線コネクタ 75"/>
        <xdr:cNvCxnSpPr/>
      </xdr:nvCxnSpPr>
      <xdr:spPr>
        <a:xfrm>
          <a:off x="2336800" y="64506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93435</xdr:rowOff>
    </xdr:from>
    <xdr:to>
      <xdr:col>4</xdr:col>
      <xdr:colOff>533400</xdr:colOff>
      <xdr:row>41</xdr:row>
      <xdr:rowOff>23585</xdr:rowOff>
    </xdr:to>
    <xdr:sp macro="" textlink="">
      <xdr:nvSpPr>
        <xdr:cNvPr id="77" name="フローチャート : 判断 76"/>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8362</xdr:rowOff>
    </xdr:from>
    <xdr:ext cx="762000" cy="259045"/>
    <xdr:sp macro="" textlink="">
      <xdr:nvSpPr>
        <xdr:cNvPr id="78" name="テキスト ボックス 77"/>
        <xdr:cNvSpPr txBox="1"/>
      </xdr:nvSpPr>
      <xdr:spPr>
        <a:xfrm>
          <a:off x="2844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19957</xdr:rowOff>
    </xdr:from>
    <xdr:to>
      <xdr:col>3</xdr:col>
      <xdr:colOff>279400</xdr:colOff>
      <xdr:row>37</xdr:row>
      <xdr:rowOff>107043</xdr:rowOff>
    </xdr:to>
    <xdr:cxnSp macro="">
      <xdr:nvCxnSpPr>
        <xdr:cNvPr id="79" name="直線コネクタ 78"/>
        <xdr:cNvCxnSpPr/>
      </xdr:nvCxnSpPr>
      <xdr:spPr>
        <a:xfrm>
          <a:off x="1447800" y="619215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80" name="フローチャート : 判断 79"/>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1" name="テキスト ボックス 80"/>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76399</xdr:rowOff>
    </xdr:from>
    <xdr:ext cx="762000" cy="259045"/>
    <xdr:sp macro="" textlink="">
      <xdr:nvSpPr>
        <xdr:cNvPr id="83" name="テキスト ボックス 82"/>
        <xdr:cNvSpPr txBox="1"/>
      </xdr:nvSpPr>
      <xdr:spPr>
        <a:xfrm>
          <a:off x="1066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39915</xdr:rowOff>
    </xdr:from>
    <xdr:to>
      <xdr:col>7</xdr:col>
      <xdr:colOff>203200</xdr:colOff>
      <xdr:row>38</xdr:row>
      <xdr:rowOff>141515</xdr:rowOff>
    </xdr:to>
    <xdr:sp macro="" textlink="">
      <xdr:nvSpPr>
        <xdr:cNvPr id="89" name="円/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22678</xdr:rowOff>
    </xdr:from>
    <xdr:to>
      <xdr:col>6</xdr:col>
      <xdr:colOff>50800</xdr:colOff>
      <xdr:row>38</xdr:row>
      <xdr:rowOff>124278</xdr:rowOff>
    </xdr:to>
    <xdr:sp macro="" textlink="">
      <xdr:nvSpPr>
        <xdr:cNvPr id="91" name="円/楕円 90"/>
        <xdr:cNvSpPr/>
      </xdr:nvSpPr>
      <xdr:spPr>
        <a:xfrm>
          <a:off x="4064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134455</xdr:rowOff>
    </xdr:from>
    <xdr:ext cx="736600" cy="259045"/>
    <xdr:sp macro="" textlink="">
      <xdr:nvSpPr>
        <xdr:cNvPr id="92" name="テキスト ボックス 91"/>
        <xdr:cNvSpPr txBox="1"/>
      </xdr:nvSpPr>
      <xdr:spPr>
        <a:xfrm>
          <a:off x="3733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125186</xdr:rowOff>
    </xdr:from>
    <xdr:to>
      <xdr:col>4</xdr:col>
      <xdr:colOff>533400</xdr:colOff>
      <xdr:row>38</xdr:row>
      <xdr:rowOff>55336</xdr:rowOff>
    </xdr:to>
    <xdr:sp macro="" textlink="">
      <xdr:nvSpPr>
        <xdr:cNvPr id="93" name="円/楕円 92"/>
        <xdr:cNvSpPr/>
      </xdr:nvSpPr>
      <xdr:spPr>
        <a:xfrm>
          <a:off x="3175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65513</xdr:rowOff>
    </xdr:from>
    <xdr:ext cx="762000" cy="259045"/>
    <xdr:sp macro="" textlink="">
      <xdr:nvSpPr>
        <xdr:cNvPr id="94" name="テキスト ボックス 93"/>
        <xdr:cNvSpPr txBox="1"/>
      </xdr:nvSpPr>
      <xdr:spPr>
        <a:xfrm>
          <a:off x="2844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56243</xdr:rowOff>
    </xdr:from>
    <xdr:to>
      <xdr:col>3</xdr:col>
      <xdr:colOff>330200</xdr:colOff>
      <xdr:row>37</xdr:row>
      <xdr:rowOff>157843</xdr:rowOff>
    </xdr:to>
    <xdr:sp macro="" textlink="">
      <xdr:nvSpPr>
        <xdr:cNvPr id="95" name="円/楕円 94"/>
        <xdr:cNvSpPr/>
      </xdr:nvSpPr>
      <xdr:spPr>
        <a:xfrm>
          <a:off x="2286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168020</xdr:rowOff>
    </xdr:from>
    <xdr:ext cx="762000" cy="259045"/>
    <xdr:sp macro="" textlink="">
      <xdr:nvSpPr>
        <xdr:cNvPr id="96" name="テキスト ボックス 95"/>
        <xdr:cNvSpPr txBox="1"/>
      </xdr:nvSpPr>
      <xdr:spPr>
        <a:xfrm>
          <a:off x="1955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140607</xdr:rowOff>
    </xdr:from>
    <xdr:to>
      <xdr:col>2</xdr:col>
      <xdr:colOff>127000</xdr:colOff>
      <xdr:row>36</xdr:row>
      <xdr:rowOff>70757</xdr:rowOff>
    </xdr:to>
    <xdr:sp macro="" textlink="">
      <xdr:nvSpPr>
        <xdr:cNvPr id="97" name="円/楕円 96"/>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80934</xdr:rowOff>
    </xdr:from>
    <xdr:ext cx="762000" cy="259045"/>
    <xdr:sp macro="" textlink="">
      <xdr:nvSpPr>
        <xdr:cNvPr id="98" name="テキスト ボックス 97"/>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「財政適正化計画」に基づき、新規地方債の発行を抑制していること等により、（前年度比）公債費が減少し、指数も改善する結果となった。しかし一方では、２３年度～２５年度に経常収入となる</a:t>
          </a:r>
          <a:r>
            <a:rPr kumimoji="1" lang="en-US" altLang="ja-JP" sz="1300">
              <a:latin typeface="ＭＳ Ｐゴシック"/>
            </a:rPr>
            <a:t>『</a:t>
          </a:r>
          <a:r>
            <a:rPr kumimoji="1" lang="ja-JP" altLang="en-US" sz="1300">
              <a:latin typeface="ＭＳ Ｐゴシック"/>
            </a:rPr>
            <a:t>臨時財政対策債（赤字地方債）</a:t>
          </a:r>
          <a:r>
            <a:rPr kumimoji="1" lang="en-US" altLang="ja-JP" sz="1300">
              <a:latin typeface="ＭＳ Ｐゴシック"/>
            </a:rPr>
            <a:t>』</a:t>
          </a:r>
          <a:r>
            <a:rPr kumimoji="1" lang="ja-JP" altLang="en-US" sz="1300">
              <a:latin typeface="ＭＳ Ｐゴシック"/>
            </a:rPr>
            <a:t>を一切発行していないことが、他団体との比較においても、９０％を超えるという高比率の数値となってしまっていることに大きく起因している。</a:t>
          </a:r>
          <a:endParaRPr kumimoji="1" lang="en-US" altLang="ja-JP" sz="1300">
            <a:latin typeface="ＭＳ Ｐゴシック"/>
          </a:endParaRPr>
        </a:p>
        <a:p>
          <a:r>
            <a:rPr kumimoji="1" lang="ja-JP" altLang="en-US" sz="1300">
              <a:latin typeface="ＭＳ Ｐゴシック"/>
            </a:rPr>
            <a:t>　今後、使用料・手数料の見直しなど歳入の積極的な確保と新たな経常事業等の導入の抑制を図り、平成２９年度決算において、９０％未満とすることを目標とする。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71967</xdr:rowOff>
    </xdr:to>
    <xdr:cxnSp macro="">
      <xdr:nvCxnSpPr>
        <xdr:cNvPr id="128" name="直線コネクタ 127"/>
        <xdr:cNvCxnSpPr/>
      </xdr:nvCxnSpPr>
      <xdr:spPr>
        <a:xfrm flipV="1">
          <a:off x="4953000" y="1011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9"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30" name="直線コネクタ 129"/>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31"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32" name="直線コネクタ 131"/>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165523</xdr:rowOff>
    </xdr:to>
    <xdr:cxnSp macro="">
      <xdr:nvCxnSpPr>
        <xdr:cNvPr id="133" name="直線コネクタ 132"/>
        <xdr:cNvCxnSpPr/>
      </xdr:nvCxnSpPr>
      <xdr:spPr>
        <a:xfrm flipV="1">
          <a:off x="4114800" y="111971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165523</xdr:rowOff>
    </xdr:from>
    <xdr:to>
      <xdr:col>6</xdr:col>
      <xdr:colOff>0</xdr:colOff>
      <xdr:row>66</xdr:row>
      <xdr:rowOff>130810</xdr:rowOff>
    </xdr:to>
    <xdr:cxnSp macro="">
      <xdr:nvCxnSpPr>
        <xdr:cNvPr id="136" name="直線コネクタ 135"/>
        <xdr:cNvCxnSpPr/>
      </xdr:nvCxnSpPr>
      <xdr:spPr>
        <a:xfrm flipV="1">
          <a:off x="3225800" y="113097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7" name="フローチャート : 判断 136"/>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8" name="テキスト ボックス 137"/>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66</xdr:row>
      <xdr:rowOff>130810</xdr:rowOff>
    </xdr:to>
    <xdr:cxnSp macro="">
      <xdr:nvCxnSpPr>
        <xdr:cNvPr id="139" name="直線コネクタ 138"/>
        <xdr:cNvCxnSpPr/>
      </xdr:nvCxnSpPr>
      <xdr:spPr>
        <a:xfrm>
          <a:off x="2336800" y="1096391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95673</xdr:rowOff>
    </xdr:from>
    <xdr:to>
      <xdr:col>4</xdr:col>
      <xdr:colOff>533400</xdr:colOff>
      <xdr:row>64</xdr:row>
      <xdr:rowOff>25823</xdr:rowOff>
    </xdr:to>
    <xdr:sp macro="" textlink="">
      <xdr:nvSpPr>
        <xdr:cNvPr id="140" name="フローチャート : 判断 139"/>
        <xdr:cNvSpPr/>
      </xdr:nvSpPr>
      <xdr:spPr>
        <a:xfrm>
          <a:off x="3175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36000</xdr:rowOff>
    </xdr:from>
    <xdr:ext cx="762000" cy="259045"/>
    <xdr:sp macro="" textlink="">
      <xdr:nvSpPr>
        <xdr:cNvPr id="141" name="テキスト ボックス 140"/>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63</xdr:row>
      <xdr:rowOff>162560</xdr:rowOff>
    </xdr:to>
    <xdr:cxnSp macro="">
      <xdr:nvCxnSpPr>
        <xdr:cNvPr id="142" name="直線コネクタ 141"/>
        <xdr:cNvCxnSpPr/>
      </xdr:nvCxnSpPr>
      <xdr:spPr>
        <a:xfrm>
          <a:off x="1447800" y="1087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3" name="フローチャート : 判断 142"/>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44" name="テキスト ボックス 14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5" name="フローチャート : 判断 144"/>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6" name="テキスト ボックス 145"/>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2" name="円/楕円 151"/>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3"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114723</xdr:rowOff>
    </xdr:from>
    <xdr:to>
      <xdr:col>6</xdr:col>
      <xdr:colOff>50800</xdr:colOff>
      <xdr:row>66</xdr:row>
      <xdr:rowOff>44873</xdr:rowOff>
    </xdr:to>
    <xdr:sp macro="" textlink="">
      <xdr:nvSpPr>
        <xdr:cNvPr id="154" name="円/楕円 153"/>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29650</xdr:rowOff>
    </xdr:from>
    <xdr:ext cx="736600" cy="259045"/>
    <xdr:sp macro="" textlink="">
      <xdr:nvSpPr>
        <xdr:cNvPr id="155" name="テキスト ボックス 154"/>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6" name="円/楕円 155"/>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7" name="テキスト ボックス 156"/>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8" name="円/楕円 157"/>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9" name="テキスト ボックス 158"/>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60" name="円/楕円 159"/>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61" name="テキスト ボックス 160"/>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人件費決算額は毎年減少し続けており、２５年度においても減額（前年比：約２千万円）となったのだが、２５年２月より開始した「デマンド交通運行事業」等により、物件費等決算額が増額（前年比：約３千万円）となったことで、指数は微増する結果となった。今後とも、事務事業の見直しをさらに進め、経常経費の削減に努め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なお、全国平均および栃木県平均を大きく下回っているのは、当町がごみ処理や救急医療、消防等の業務を宇都宮市、または近隣市町とともに運営する一部事務組合</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にて共同処理しているためであり、それらの経費については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補助費等</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に計上されていることによる。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91" name="直線コネクタ 190"/>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92"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93" name="直線コネクタ 192"/>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4"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5" name="直線コネクタ 194"/>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48104</xdr:rowOff>
    </xdr:from>
    <xdr:to>
      <xdr:col>7</xdr:col>
      <xdr:colOff>152400</xdr:colOff>
      <xdr:row>83</xdr:row>
      <xdr:rowOff>49981</xdr:rowOff>
    </xdr:to>
    <xdr:cxnSp macro="">
      <xdr:nvCxnSpPr>
        <xdr:cNvPr id="196" name="直線コネクタ 195"/>
        <xdr:cNvCxnSpPr/>
      </xdr:nvCxnSpPr>
      <xdr:spPr>
        <a:xfrm>
          <a:off x="4114800" y="14278454"/>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7"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8" name="フローチャート : 判断 197"/>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48104</xdr:rowOff>
    </xdr:from>
    <xdr:to>
      <xdr:col>6</xdr:col>
      <xdr:colOff>0</xdr:colOff>
      <xdr:row>83</xdr:row>
      <xdr:rowOff>65678</xdr:rowOff>
    </xdr:to>
    <xdr:cxnSp macro="">
      <xdr:nvCxnSpPr>
        <xdr:cNvPr id="199" name="直線コネクタ 198"/>
        <xdr:cNvCxnSpPr/>
      </xdr:nvCxnSpPr>
      <xdr:spPr>
        <a:xfrm flipV="1">
          <a:off x="3225800" y="14278454"/>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200" name="フローチャート : 判断 199"/>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201" name="テキスト ボックス 200"/>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36159</xdr:rowOff>
    </xdr:from>
    <xdr:to>
      <xdr:col>4</xdr:col>
      <xdr:colOff>482600</xdr:colOff>
      <xdr:row>83</xdr:row>
      <xdr:rowOff>65678</xdr:rowOff>
    </xdr:to>
    <xdr:cxnSp macro="">
      <xdr:nvCxnSpPr>
        <xdr:cNvPr id="202" name="直線コネクタ 201"/>
        <xdr:cNvCxnSpPr/>
      </xdr:nvCxnSpPr>
      <xdr:spPr>
        <a:xfrm>
          <a:off x="2336800" y="14266509"/>
          <a:ext cx="8890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203" name="フローチャート : 判断 202"/>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4" name="テキスト ボックス 203"/>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36159</xdr:rowOff>
    </xdr:from>
    <xdr:to>
      <xdr:col>3</xdr:col>
      <xdr:colOff>279400</xdr:colOff>
      <xdr:row>83</xdr:row>
      <xdr:rowOff>60705</xdr:rowOff>
    </xdr:to>
    <xdr:cxnSp macro="">
      <xdr:nvCxnSpPr>
        <xdr:cNvPr id="205" name="直線コネクタ 204"/>
        <xdr:cNvCxnSpPr/>
      </xdr:nvCxnSpPr>
      <xdr:spPr>
        <a:xfrm flipV="1">
          <a:off x="1447800" y="14266509"/>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6" name="フローチャート : 判断 205"/>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7" name="テキスト ボックス 206"/>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8" name="フローチャート : 判断 207"/>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9" name="テキスト ボックス 208"/>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170631</xdr:rowOff>
    </xdr:from>
    <xdr:to>
      <xdr:col>7</xdr:col>
      <xdr:colOff>203200</xdr:colOff>
      <xdr:row>83</xdr:row>
      <xdr:rowOff>100781</xdr:rowOff>
    </xdr:to>
    <xdr:sp macro="" textlink="">
      <xdr:nvSpPr>
        <xdr:cNvPr id="215" name="円/楕円 214"/>
        <xdr:cNvSpPr/>
      </xdr:nvSpPr>
      <xdr:spPr>
        <a:xfrm>
          <a:off x="4902200" y="142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15708</xdr:rowOff>
    </xdr:from>
    <xdr:ext cx="762000" cy="259045"/>
    <xdr:sp macro="" textlink="">
      <xdr:nvSpPr>
        <xdr:cNvPr id="216" name="人件費・物件費等の状況該当値テキスト"/>
        <xdr:cNvSpPr txBox="1"/>
      </xdr:nvSpPr>
      <xdr:spPr>
        <a:xfrm>
          <a:off x="5041900" y="14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168754</xdr:rowOff>
    </xdr:from>
    <xdr:to>
      <xdr:col>6</xdr:col>
      <xdr:colOff>50800</xdr:colOff>
      <xdr:row>83</xdr:row>
      <xdr:rowOff>98904</xdr:rowOff>
    </xdr:to>
    <xdr:sp macro="" textlink="">
      <xdr:nvSpPr>
        <xdr:cNvPr id="217" name="円/楕円 216"/>
        <xdr:cNvSpPr/>
      </xdr:nvSpPr>
      <xdr:spPr>
        <a:xfrm>
          <a:off x="4064000" y="142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109081</xdr:rowOff>
    </xdr:from>
    <xdr:ext cx="736600" cy="259045"/>
    <xdr:sp macro="" textlink="">
      <xdr:nvSpPr>
        <xdr:cNvPr id="218" name="テキスト ボックス 217"/>
        <xdr:cNvSpPr txBox="1"/>
      </xdr:nvSpPr>
      <xdr:spPr>
        <a:xfrm>
          <a:off x="3733800" y="1399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14878</xdr:rowOff>
    </xdr:from>
    <xdr:to>
      <xdr:col>4</xdr:col>
      <xdr:colOff>533400</xdr:colOff>
      <xdr:row>83</xdr:row>
      <xdr:rowOff>116478</xdr:rowOff>
    </xdr:to>
    <xdr:sp macro="" textlink="">
      <xdr:nvSpPr>
        <xdr:cNvPr id="219" name="円/楕円 218"/>
        <xdr:cNvSpPr/>
      </xdr:nvSpPr>
      <xdr:spPr>
        <a:xfrm>
          <a:off x="3175000" y="14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126655</xdr:rowOff>
    </xdr:from>
    <xdr:ext cx="762000" cy="259045"/>
    <xdr:sp macro="" textlink="">
      <xdr:nvSpPr>
        <xdr:cNvPr id="220" name="テキスト ボックス 219"/>
        <xdr:cNvSpPr txBox="1"/>
      </xdr:nvSpPr>
      <xdr:spPr>
        <a:xfrm>
          <a:off x="2844800" y="140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156809</xdr:rowOff>
    </xdr:from>
    <xdr:to>
      <xdr:col>3</xdr:col>
      <xdr:colOff>330200</xdr:colOff>
      <xdr:row>83</xdr:row>
      <xdr:rowOff>86959</xdr:rowOff>
    </xdr:to>
    <xdr:sp macro="" textlink="">
      <xdr:nvSpPr>
        <xdr:cNvPr id="221" name="円/楕円 220"/>
        <xdr:cNvSpPr/>
      </xdr:nvSpPr>
      <xdr:spPr>
        <a:xfrm>
          <a:off x="2286000" y="142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97136</xdr:rowOff>
    </xdr:from>
    <xdr:ext cx="762000" cy="259045"/>
    <xdr:sp macro="" textlink="">
      <xdr:nvSpPr>
        <xdr:cNvPr id="222" name="テキスト ボックス 221"/>
        <xdr:cNvSpPr txBox="1"/>
      </xdr:nvSpPr>
      <xdr:spPr>
        <a:xfrm>
          <a:off x="1955800" y="139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9905</xdr:rowOff>
    </xdr:from>
    <xdr:to>
      <xdr:col>2</xdr:col>
      <xdr:colOff>127000</xdr:colOff>
      <xdr:row>83</xdr:row>
      <xdr:rowOff>111505</xdr:rowOff>
    </xdr:to>
    <xdr:sp macro="" textlink="">
      <xdr:nvSpPr>
        <xdr:cNvPr id="223" name="円/楕円 222"/>
        <xdr:cNvSpPr/>
      </xdr:nvSpPr>
      <xdr:spPr>
        <a:xfrm>
          <a:off x="1397000" y="142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121682</xdr:rowOff>
    </xdr:from>
    <xdr:ext cx="762000" cy="259045"/>
    <xdr:sp macro="" textlink="">
      <xdr:nvSpPr>
        <xdr:cNvPr id="224" name="テキスト ボックス 223"/>
        <xdr:cNvSpPr txBox="1"/>
      </xdr:nvSpPr>
      <xdr:spPr>
        <a:xfrm>
          <a:off x="1066800" y="1400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２５年度については、７月より国家公務員の給与削減（平均７．８％）と同様の削減を行っており、その結果、２４年度よりも低い数値となっている状況となった。</a:t>
          </a:r>
          <a:endParaRPr kumimoji="1" lang="en-US" altLang="ja-JP" sz="1300">
            <a:latin typeface="ＭＳ Ｐゴシック"/>
          </a:endParaRPr>
        </a:p>
        <a:p>
          <a:r>
            <a:rPr kumimoji="1" lang="ja-JP" altLang="en-US" sz="1300">
              <a:latin typeface="ＭＳ Ｐゴシック"/>
            </a:rPr>
            <a:t>　さらに国及び町において削減をしていないと仮定した「参考値」については、２４年度が９８．９ポイント、２５年度が９８．３ポイントと０．６ポイント低下した結果となった。</a:t>
          </a:r>
          <a:endParaRPr kumimoji="1" lang="en-US" altLang="ja-JP" sz="1300">
            <a:latin typeface="ＭＳ Ｐゴシック"/>
          </a:endParaRPr>
        </a:p>
        <a:p>
          <a:r>
            <a:rPr kumimoji="1" lang="ja-JP" altLang="en-US" sz="1300">
              <a:latin typeface="ＭＳ Ｐゴシック"/>
            </a:rPr>
            <a:t>　今後とも給与水準の適正化に努めていく。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154939</xdr:rowOff>
    </xdr:to>
    <xdr:cxnSp macro="">
      <xdr:nvCxnSpPr>
        <xdr:cNvPr id="253" name="直線コネクタ 252"/>
        <xdr:cNvCxnSpPr/>
      </xdr:nvCxnSpPr>
      <xdr:spPr>
        <a:xfrm flipV="1">
          <a:off x="17018000" y="13832839"/>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4"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5" name="直線コネクタ 254"/>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7" name="直線コネクタ 25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88</xdr:row>
      <xdr:rowOff>32173</xdr:rowOff>
    </xdr:to>
    <xdr:cxnSp macro="">
      <xdr:nvCxnSpPr>
        <xdr:cNvPr id="258" name="直線コネクタ 257"/>
        <xdr:cNvCxnSpPr/>
      </xdr:nvCxnSpPr>
      <xdr:spPr>
        <a:xfrm flipV="1">
          <a:off x="16179800" y="14468263"/>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26688</xdr:rowOff>
    </xdr:from>
    <xdr:ext cx="762000" cy="259045"/>
    <xdr:sp macro="" textlink="">
      <xdr:nvSpPr>
        <xdr:cNvPr id="259" name="給与水準   （国との比較）平均値テキスト"/>
        <xdr:cNvSpPr txBox="1"/>
      </xdr:nvSpPr>
      <xdr:spPr>
        <a:xfrm>
          <a:off x="17106900" y="1408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60" name="フローチャート : 判断 259"/>
        <xdr:cNvSpPr/>
      </xdr:nvSpPr>
      <xdr:spPr>
        <a:xfrm>
          <a:off x="169672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32173</xdr:rowOff>
    </xdr:from>
    <xdr:to>
      <xdr:col>23</xdr:col>
      <xdr:colOff>406400</xdr:colOff>
      <xdr:row>88</xdr:row>
      <xdr:rowOff>88477</xdr:rowOff>
    </xdr:to>
    <xdr:cxnSp macro="">
      <xdr:nvCxnSpPr>
        <xdr:cNvPr id="261" name="直線コネクタ 260"/>
        <xdr:cNvCxnSpPr/>
      </xdr:nvCxnSpPr>
      <xdr:spPr>
        <a:xfrm flipV="1">
          <a:off x="15290800" y="1511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107104</xdr:rowOff>
    </xdr:from>
    <xdr:to>
      <xdr:col>23</xdr:col>
      <xdr:colOff>457200</xdr:colOff>
      <xdr:row>87</xdr:row>
      <xdr:rowOff>37254</xdr:rowOff>
    </xdr:to>
    <xdr:sp macro="" textlink="">
      <xdr:nvSpPr>
        <xdr:cNvPr id="262" name="フローチャート : 判断 261"/>
        <xdr:cNvSpPr/>
      </xdr:nvSpPr>
      <xdr:spPr>
        <a:xfrm>
          <a:off x="16129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47431</xdr:rowOff>
    </xdr:from>
    <xdr:ext cx="736600" cy="259045"/>
    <xdr:sp macro="" textlink="">
      <xdr:nvSpPr>
        <xdr:cNvPr id="263" name="テキスト ボックス 262"/>
        <xdr:cNvSpPr txBox="1"/>
      </xdr:nvSpPr>
      <xdr:spPr>
        <a:xfrm>
          <a:off x="15798800" y="146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88</xdr:row>
      <xdr:rowOff>88477</xdr:rowOff>
    </xdr:to>
    <xdr:cxnSp macro="">
      <xdr:nvCxnSpPr>
        <xdr:cNvPr id="264" name="直線コネクタ 263"/>
        <xdr:cNvCxnSpPr/>
      </xdr:nvCxnSpPr>
      <xdr:spPr>
        <a:xfrm>
          <a:off x="14401800" y="14621087"/>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131234</xdr:rowOff>
    </xdr:from>
    <xdr:to>
      <xdr:col>22</xdr:col>
      <xdr:colOff>254000</xdr:colOff>
      <xdr:row>87</xdr:row>
      <xdr:rowOff>61384</xdr:rowOff>
    </xdr:to>
    <xdr:sp macro="" textlink="">
      <xdr:nvSpPr>
        <xdr:cNvPr id="265" name="フローチャート : 判断 264"/>
        <xdr:cNvSpPr/>
      </xdr:nvSpPr>
      <xdr:spPr>
        <a:xfrm>
          <a:off x="15240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66" name="テキスト ボックス 265"/>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85</xdr:row>
      <xdr:rowOff>47837</xdr:rowOff>
    </xdr:to>
    <xdr:cxnSp macro="">
      <xdr:nvCxnSpPr>
        <xdr:cNvPr id="267" name="直線コネクタ 266"/>
        <xdr:cNvCxnSpPr/>
      </xdr:nvCxnSpPr>
      <xdr:spPr>
        <a:xfrm>
          <a:off x="13512800" y="1462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8" name="フローチャート : 判断 267"/>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17373</xdr:rowOff>
    </xdr:from>
    <xdr:ext cx="762000" cy="259045"/>
    <xdr:sp macro="" textlink="">
      <xdr:nvSpPr>
        <xdr:cNvPr id="269" name="テキスト ボックス 268"/>
        <xdr:cNvSpPr txBox="1"/>
      </xdr:nvSpPr>
      <xdr:spPr>
        <a:xfrm>
          <a:off x="14020800" y="139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60961</xdr:rowOff>
    </xdr:from>
    <xdr:to>
      <xdr:col>19</xdr:col>
      <xdr:colOff>533400</xdr:colOff>
      <xdr:row>82</xdr:row>
      <xdr:rowOff>162561</xdr:rowOff>
    </xdr:to>
    <xdr:sp macro="" textlink="">
      <xdr:nvSpPr>
        <xdr:cNvPr id="270" name="フローチャート : 判断 269"/>
        <xdr:cNvSpPr/>
      </xdr:nvSpPr>
      <xdr:spPr>
        <a:xfrm>
          <a:off x="13462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1288</xdr:rowOff>
    </xdr:from>
    <xdr:ext cx="762000" cy="259045"/>
    <xdr:sp macro="" textlink="">
      <xdr:nvSpPr>
        <xdr:cNvPr id="271" name="テキスト ボックス 270"/>
        <xdr:cNvSpPr txBox="1"/>
      </xdr:nvSpPr>
      <xdr:spPr>
        <a:xfrm>
          <a:off x="13131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7" name="円/楕円 276"/>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82990</xdr:rowOff>
    </xdr:from>
    <xdr:ext cx="762000" cy="259045"/>
    <xdr:sp macro="" textlink="">
      <xdr:nvSpPr>
        <xdr:cNvPr id="278" name="給与水準   （国との比較）該当値テキスト"/>
        <xdr:cNvSpPr txBox="1"/>
      </xdr:nvSpPr>
      <xdr:spPr>
        <a:xfrm>
          <a:off x="17106900" y="143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9" name="円/楕円 278"/>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67750</xdr:rowOff>
    </xdr:from>
    <xdr:ext cx="736600" cy="259045"/>
    <xdr:sp macro="" textlink="">
      <xdr:nvSpPr>
        <xdr:cNvPr id="280" name="テキスト ボックス 279"/>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81" name="円/楕円 280"/>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82" name="テキスト ボックス 281"/>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3" name="円/楕円 282"/>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84" name="テキスト ボックス 283"/>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85" name="円/楕円 284"/>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86" name="テキスト ボックス 285"/>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平成２３年～平成２７年）により、定員管理を行っており、本計画内において、２５年については定員２名増としている。実数についても、２名増となっているため、０．０９ポイントの増となっている。</a:t>
          </a:r>
          <a:endParaRPr kumimoji="1" lang="en-US" altLang="ja-JP" sz="1300" baseline="0">
            <a:latin typeface="ＭＳ Ｐゴシック"/>
          </a:endParaRPr>
        </a:p>
        <a:p>
          <a:r>
            <a:rPr kumimoji="1" lang="ja-JP" altLang="en-US" sz="1300" baseline="0">
              <a:latin typeface="ＭＳ Ｐゴシック"/>
            </a:rPr>
            <a:t>　しかしながら、類似団体と比較すると、職員数は少ない状況であり、より効率的な行政運営とするため、今後とも適正な定員管理を行う。</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6" name="直線コネクタ 315"/>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9"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20" name="直線コネクタ 319"/>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111866</xdr:rowOff>
    </xdr:from>
    <xdr:to>
      <xdr:col>24</xdr:col>
      <xdr:colOff>558800</xdr:colOff>
      <xdr:row>60</xdr:row>
      <xdr:rowOff>129963</xdr:rowOff>
    </xdr:to>
    <xdr:cxnSp macro="">
      <xdr:nvCxnSpPr>
        <xdr:cNvPr id="321" name="直線コネクタ 320"/>
        <xdr:cNvCxnSpPr/>
      </xdr:nvCxnSpPr>
      <xdr:spPr>
        <a:xfrm>
          <a:off x="16179800" y="103988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22"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23" name="フローチャート : 判断 322"/>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93769</xdr:rowOff>
    </xdr:from>
    <xdr:to>
      <xdr:col>23</xdr:col>
      <xdr:colOff>406400</xdr:colOff>
      <xdr:row>60</xdr:row>
      <xdr:rowOff>111866</xdr:rowOff>
    </xdr:to>
    <xdr:cxnSp macro="">
      <xdr:nvCxnSpPr>
        <xdr:cNvPr id="324" name="直線コネクタ 323"/>
        <xdr:cNvCxnSpPr/>
      </xdr:nvCxnSpPr>
      <xdr:spPr>
        <a:xfrm>
          <a:off x="15290800" y="1038076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5" name="フローチャート : 判断 324"/>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6" name="テキスト ボックス 325"/>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93769</xdr:rowOff>
    </xdr:to>
    <xdr:cxnSp macro="">
      <xdr:nvCxnSpPr>
        <xdr:cNvPr id="327" name="直線コネクタ 326"/>
        <xdr:cNvCxnSpPr/>
      </xdr:nvCxnSpPr>
      <xdr:spPr>
        <a:xfrm>
          <a:off x="14401800" y="103727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8" name="フローチャート : 判断 327"/>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9" name="テキスト ボックス 328"/>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85725</xdr:rowOff>
    </xdr:to>
    <xdr:cxnSp macro="">
      <xdr:nvCxnSpPr>
        <xdr:cNvPr id="330" name="直線コネクタ 329"/>
        <xdr:cNvCxnSpPr/>
      </xdr:nvCxnSpPr>
      <xdr:spPr>
        <a:xfrm>
          <a:off x="13512800" y="1037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31" name="フローチャート : 判断 330"/>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32" name="テキスト ボックス 331"/>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33" name="フローチャート : 判断 332"/>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4" name="テキスト ボックス 333"/>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40" name="円/楕円 339"/>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95690</xdr:rowOff>
    </xdr:from>
    <xdr:ext cx="762000" cy="259045"/>
    <xdr:sp macro="" textlink="">
      <xdr:nvSpPr>
        <xdr:cNvPr id="341"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61066</xdr:rowOff>
    </xdr:from>
    <xdr:to>
      <xdr:col>23</xdr:col>
      <xdr:colOff>457200</xdr:colOff>
      <xdr:row>60</xdr:row>
      <xdr:rowOff>162666</xdr:rowOff>
    </xdr:to>
    <xdr:sp macro="" textlink="">
      <xdr:nvSpPr>
        <xdr:cNvPr id="342" name="円/楕円 341"/>
        <xdr:cNvSpPr/>
      </xdr:nvSpPr>
      <xdr:spPr>
        <a:xfrm>
          <a:off x="16129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1393</xdr:rowOff>
    </xdr:from>
    <xdr:ext cx="736600" cy="259045"/>
    <xdr:sp macro="" textlink="">
      <xdr:nvSpPr>
        <xdr:cNvPr id="343" name="テキスト ボックス 342"/>
        <xdr:cNvSpPr txBox="1"/>
      </xdr:nvSpPr>
      <xdr:spPr>
        <a:xfrm>
          <a:off x="15798800" y="1011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42969</xdr:rowOff>
    </xdr:from>
    <xdr:to>
      <xdr:col>22</xdr:col>
      <xdr:colOff>254000</xdr:colOff>
      <xdr:row>60</xdr:row>
      <xdr:rowOff>144569</xdr:rowOff>
    </xdr:to>
    <xdr:sp macro="" textlink="">
      <xdr:nvSpPr>
        <xdr:cNvPr id="344" name="円/楕円 343"/>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154746</xdr:rowOff>
    </xdr:from>
    <xdr:ext cx="762000" cy="259045"/>
    <xdr:sp macro="" textlink="">
      <xdr:nvSpPr>
        <xdr:cNvPr id="345" name="テキスト ボックス 344"/>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46" name="円/楕円 345"/>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47" name="テキスト ボックス 346"/>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48" name="円/楕円 347"/>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49" name="テキスト ボックス 348"/>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３ヵ年の平均値となる当該指数においては、今回も同水準で推移する結果となったが、２５年度単年度の指数では、２４年度に国営鬼怒土地改良事業への負担が終了したことや公債費が減少していること等により、（２４年度比）１．９ポイント改善している。</a:t>
          </a:r>
          <a:endParaRPr kumimoji="1" lang="en-US" altLang="ja-JP" sz="1300">
            <a:latin typeface="ＭＳ Ｐゴシック"/>
          </a:endParaRPr>
        </a:p>
        <a:p>
          <a:r>
            <a:rPr kumimoji="1" lang="ja-JP" altLang="en-US" sz="1300">
              <a:latin typeface="ＭＳ Ｐゴシック"/>
            </a:rPr>
            <a:t>　「将来負担比率」と同様に、今後、各種共同処理施設の更新事業が計画されているため、公債費支出の増加が想定されるが、町単独での投資事業を抑制していくことで、現在水準の維持に努める。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6" name="直線コネクタ 375"/>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7"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8" name="直線コネクタ 377"/>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9"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80" name="直線コネクタ 379"/>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42418</xdr:rowOff>
    </xdr:to>
    <xdr:cxnSp macro="">
      <xdr:nvCxnSpPr>
        <xdr:cNvPr id="381" name="直線コネクタ 380"/>
        <xdr:cNvCxnSpPr/>
      </xdr:nvCxnSpPr>
      <xdr:spPr>
        <a:xfrm>
          <a:off x="16179800" y="70622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60215</xdr:rowOff>
    </xdr:from>
    <xdr:ext cx="762000" cy="259045"/>
    <xdr:sp macro="" textlink="">
      <xdr:nvSpPr>
        <xdr:cNvPr id="382" name="公債費負担の状況平均値テキスト"/>
        <xdr:cNvSpPr txBox="1"/>
      </xdr:nvSpPr>
      <xdr:spPr>
        <a:xfrm>
          <a:off x="17106900" y="708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3" name="フローチャート : 判断 382"/>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32766</xdr:rowOff>
    </xdr:to>
    <xdr:cxnSp macro="">
      <xdr:nvCxnSpPr>
        <xdr:cNvPr id="384" name="直線コネクタ 383"/>
        <xdr:cNvCxnSpPr/>
      </xdr:nvCxnSpPr>
      <xdr:spPr>
        <a:xfrm>
          <a:off x="15290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5" name="フローチャート : 判断 384"/>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86" name="テキスト ボックス 385"/>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13462</xdr:rowOff>
    </xdr:to>
    <xdr:cxnSp macro="">
      <xdr:nvCxnSpPr>
        <xdr:cNvPr id="387" name="直線コネクタ 386"/>
        <xdr:cNvCxnSpPr/>
      </xdr:nvCxnSpPr>
      <xdr:spPr>
        <a:xfrm>
          <a:off x="14401800" y="699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8" name="フローチャート : 判断 387"/>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89" name="テキスト ボックス 388"/>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40</xdr:row>
      <xdr:rowOff>165608</xdr:rowOff>
    </xdr:to>
    <xdr:cxnSp macro="">
      <xdr:nvCxnSpPr>
        <xdr:cNvPr id="390" name="直線コネクタ 389"/>
        <xdr:cNvCxnSpPr/>
      </xdr:nvCxnSpPr>
      <xdr:spPr>
        <a:xfrm flipV="1">
          <a:off x="13512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91" name="フローチャート : 判断 390"/>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392" name="テキスト ボックス 391"/>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93" name="フローチャート : 判断 392"/>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394" name="テキスト ボックス 393"/>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400" name="円/楕円 399"/>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401"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153416</xdr:rowOff>
    </xdr:from>
    <xdr:to>
      <xdr:col>23</xdr:col>
      <xdr:colOff>457200</xdr:colOff>
      <xdr:row>41</xdr:row>
      <xdr:rowOff>83566</xdr:rowOff>
    </xdr:to>
    <xdr:sp macro="" textlink="">
      <xdr:nvSpPr>
        <xdr:cNvPr id="402" name="円/楕円 401"/>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93743</xdr:rowOff>
    </xdr:from>
    <xdr:ext cx="736600" cy="259045"/>
    <xdr:sp macro="" textlink="">
      <xdr:nvSpPr>
        <xdr:cNvPr id="403" name="テキスト ボックス 402"/>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4" name="円/楕円 403"/>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5" name="テキスト ボックス 404"/>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6" name="円/楕円 405"/>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7" name="テキスト ボックス 406"/>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8" name="円/楕円 407"/>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9" name="テキスト ボックス 408"/>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地方債の発行を抑制していることで、地方債残高は年々着実に減少（前年度比：約４億３千万円の減額）しており、２５年度においても指数の改善が見られた。しかし、２７年度以降に近隣団体と共同処理している、消防・ごみ処理・葬祭事業に係る各種施設の更新が順次計画されていることや、町下水道事業での水洗化率向上の取組により、将来負担額は増額していくことが想定される。</a:t>
          </a:r>
          <a:endParaRPr kumimoji="1" lang="en-US" altLang="ja-JP" sz="1300">
            <a:latin typeface="ＭＳ Ｐゴシック"/>
          </a:endParaRPr>
        </a:p>
        <a:p>
          <a:r>
            <a:rPr kumimoji="1" lang="ja-JP" altLang="en-US" sz="1300">
              <a:latin typeface="ＭＳ Ｐゴシック"/>
            </a:rPr>
            <a:t>　また、２１年度からの小中学校耐震補強事業等のために基金を取り崩したりと、各基金残高も年々減少しているため、より一層の事業峻別を進め、将来負担を抑制していく。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8" name="直線コネクタ 437"/>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9"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40" name="直線コネクタ 439"/>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41"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42" name="直線コネクタ 441"/>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83778</xdr:rowOff>
    </xdr:from>
    <xdr:to>
      <xdr:col>24</xdr:col>
      <xdr:colOff>558800</xdr:colOff>
      <xdr:row>14</xdr:row>
      <xdr:rowOff>115951</xdr:rowOff>
    </xdr:to>
    <xdr:cxnSp macro="">
      <xdr:nvCxnSpPr>
        <xdr:cNvPr id="443" name="直線コネクタ 442"/>
        <xdr:cNvCxnSpPr/>
      </xdr:nvCxnSpPr>
      <xdr:spPr>
        <a:xfrm flipV="1">
          <a:off x="16179800" y="248407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17797</xdr:rowOff>
    </xdr:from>
    <xdr:ext cx="762000" cy="259045"/>
    <xdr:sp macro="" textlink="">
      <xdr:nvSpPr>
        <xdr:cNvPr id="444" name="将来負担の状況平均値テキスト"/>
        <xdr:cNvSpPr txBox="1"/>
      </xdr:nvSpPr>
      <xdr:spPr>
        <a:xfrm>
          <a:off x="17106900" y="2589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5" name="フローチャート : 判断 444"/>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115951</xdr:rowOff>
    </xdr:from>
    <xdr:to>
      <xdr:col>23</xdr:col>
      <xdr:colOff>406400</xdr:colOff>
      <xdr:row>15</xdr:row>
      <xdr:rowOff>53086</xdr:rowOff>
    </xdr:to>
    <xdr:cxnSp macro="">
      <xdr:nvCxnSpPr>
        <xdr:cNvPr id="446" name="直線コネクタ 445"/>
        <xdr:cNvCxnSpPr/>
      </xdr:nvCxnSpPr>
      <xdr:spPr>
        <a:xfrm flipV="1">
          <a:off x="15290800" y="251625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7" name="フローチャート : 判断 446"/>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8907</xdr:rowOff>
    </xdr:from>
    <xdr:ext cx="736600" cy="259045"/>
    <xdr:sp macro="" textlink="">
      <xdr:nvSpPr>
        <xdr:cNvPr id="448" name="テキスト ボックス 447"/>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126407</xdr:rowOff>
    </xdr:from>
    <xdr:to>
      <xdr:col>22</xdr:col>
      <xdr:colOff>203200</xdr:colOff>
      <xdr:row>15</xdr:row>
      <xdr:rowOff>53086</xdr:rowOff>
    </xdr:to>
    <xdr:cxnSp macro="">
      <xdr:nvCxnSpPr>
        <xdr:cNvPr id="449" name="直線コネクタ 448"/>
        <xdr:cNvCxnSpPr/>
      </xdr:nvCxnSpPr>
      <xdr:spPr>
        <a:xfrm>
          <a:off x="14401800" y="2526707"/>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0" name="フローチャート : 判断 449"/>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20168</xdr:rowOff>
    </xdr:from>
    <xdr:ext cx="762000" cy="259045"/>
    <xdr:sp macro="" textlink="">
      <xdr:nvSpPr>
        <xdr:cNvPr id="451" name="テキスト ボックス 450"/>
        <xdr:cNvSpPr txBox="1"/>
      </xdr:nvSpPr>
      <xdr:spPr>
        <a:xfrm>
          <a:off x="14909800" y="276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126407</xdr:rowOff>
    </xdr:from>
    <xdr:to>
      <xdr:col>21</xdr:col>
      <xdr:colOff>0</xdr:colOff>
      <xdr:row>15</xdr:row>
      <xdr:rowOff>90085</xdr:rowOff>
    </xdr:to>
    <xdr:cxnSp macro="">
      <xdr:nvCxnSpPr>
        <xdr:cNvPr id="452" name="直線コネクタ 451"/>
        <xdr:cNvCxnSpPr/>
      </xdr:nvCxnSpPr>
      <xdr:spPr>
        <a:xfrm flipV="1">
          <a:off x="13512800" y="2526707"/>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5" name="フローチャート : 判断 454"/>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25671</xdr:rowOff>
    </xdr:from>
    <xdr:ext cx="762000" cy="259045"/>
    <xdr:sp macro="" textlink="">
      <xdr:nvSpPr>
        <xdr:cNvPr id="456" name="テキスト ボックス 455"/>
        <xdr:cNvSpPr txBox="1"/>
      </xdr:nvSpPr>
      <xdr:spPr>
        <a:xfrm>
          <a:off x="13131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32978</xdr:rowOff>
    </xdr:from>
    <xdr:to>
      <xdr:col>24</xdr:col>
      <xdr:colOff>609600</xdr:colOff>
      <xdr:row>14</xdr:row>
      <xdr:rowOff>134578</xdr:rowOff>
    </xdr:to>
    <xdr:sp macro="" textlink="">
      <xdr:nvSpPr>
        <xdr:cNvPr id="462" name="円/楕円 461"/>
        <xdr:cNvSpPr/>
      </xdr:nvSpPr>
      <xdr:spPr>
        <a:xfrm>
          <a:off x="169672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125705</xdr:rowOff>
    </xdr:from>
    <xdr:ext cx="762000" cy="259045"/>
    <xdr:sp macro="" textlink="">
      <xdr:nvSpPr>
        <xdr:cNvPr id="463" name="将来負担の状況該当値テキスト"/>
        <xdr:cNvSpPr txBox="1"/>
      </xdr:nvSpPr>
      <xdr:spPr>
        <a:xfrm>
          <a:off x="17106900" y="235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65151</xdr:rowOff>
    </xdr:from>
    <xdr:to>
      <xdr:col>23</xdr:col>
      <xdr:colOff>457200</xdr:colOff>
      <xdr:row>14</xdr:row>
      <xdr:rowOff>166751</xdr:rowOff>
    </xdr:to>
    <xdr:sp macro="" textlink="">
      <xdr:nvSpPr>
        <xdr:cNvPr id="464" name="円/楕円 463"/>
        <xdr:cNvSpPr/>
      </xdr:nvSpPr>
      <xdr:spPr>
        <a:xfrm>
          <a:off x="16129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5478</xdr:rowOff>
    </xdr:from>
    <xdr:ext cx="736600" cy="259045"/>
    <xdr:sp macro="" textlink="">
      <xdr:nvSpPr>
        <xdr:cNvPr id="465" name="テキスト ボックス 464"/>
        <xdr:cNvSpPr txBox="1"/>
      </xdr:nvSpPr>
      <xdr:spPr>
        <a:xfrm>
          <a:off x="15798800" y="223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2286</xdr:rowOff>
    </xdr:from>
    <xdr:to>
      <xdr:col>22</xdr:col>
      <xdr:colOff>254000</xdr:colOff>
      <xdr:row>15</xdr:row>
      <xdr:rowOff>103886</xdr:rowOff>
    </xdr:to>
    <xdr:sp macro="" textlink="">
      <xdr:nvSpPr>
        <xdr:cNvPr id="466" name="円/楕円 465"/>
        <xdr:cNvSpPr/>
      </xdr:nvSpPr>
      <xdr:spPr>
        <a:xfrm>
          <a:off x="15240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114063</xdr:rowOff>
    </xdr:from>
    <xdr:ext cx="762000" cy="259045"/>
    <xdr:sp macro="" textlink="">
      <xdr:nvSpPr>
        <xdr:cNvPr id="467" name="テキスト ボックス 466"/>
        <xdr:cNvSpPr txBox="1"/>
      </xdr:nvSpPr>
      <xdr:spPr>
        <a:xfrm>
          <a:off x="14909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75607</xdr:rowOff>
    </xdr:from>
    <xdr:to>
      <xdr:col>21</xdr:col>
      <xdr:colOff>50800</xdr:colOff>
      <xdr:row>15</xdr:row>
      <xdr:rowOff>5757</xdr:rowOff>
    </xdr:to>
    <xdr:sp macro="" textlink="">
      <xdr:nvSpPr>
        <xdr:cNvPr id="468" name="円/楕円 467"/>
        <xdr:cNvSpPr/>
      </xdr:nvSpPr>
      <xdr:spPr>
        <a:xfrm>
          <a:off x="14351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15934</xdr:rowOff>
    </xdr:from>
    <xdr:ext cx="762000" cy="259045"/>
    <xdr:sp macro="" textlink="">
      <xdr:nvSpPr>
        <xdr:cNvPr id="469" name="テキスト ボックス 468"/>
        <xdr:cNvSpPr txBox="1"/>
      </xdr:nvSpPr>
      <xdr:spPr>
        <a:xfrm>
          <a:off x="14020800" y="22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39285</xdr:rowOff>
    </xdr:from>
    <xdr:to>
      <xdr:col>19</xdr:col>
      <xdr:colOff>533400</xdr:colOff>
      <xdr:row>15</xdr:row>
      <xdr:rowOff>140885</xdr:rowOff>
    </xdr:to>
    <xdr:sp macro="" textlink="">
      <xdr:nvSpPr>
        <xdr:cNvPr id="470" name="円/楕円 469"/>
        <xdr:cNvSpPr/>
      </xdr:nvSpPr>
      <xdr:spPr>
        <a:xfrm>
          <a:off x="13462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151062</xdr:rowOff>
    </xdr:from>
    <xdr:ext cx="762000" cy="259045"/>
    <xdr:sp macro="" textlink="">
      <xdr:nvSpPr>
        <xdr:cNvPr id="471" name="テキスト ボックス 470"/>
        <xdr:cNvSpPr txBox="1"/>
      </xdr:nvSpPr>
      <xdr:spPr>
        <a:xfrm>
          <a:off x="13131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栃木県上三川町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31,546
31,238
54.52
10,254,781
9,807,079
415,675
6,886,921
8,224,520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前年度と比較して、人件費決算額は組織構造の改革等（職員年齢構成の若年齢化等）及び国家公務員に準じた２５年７月からの給与削減により、０．４ポイントの減少となった。</a:t>
          </a:r>
          <a:endParaRPr lang="ja-JP" altLang="ja-JP" sz="1300">
            <a:effectLst/>
          </a:endParaRPr>
        </a:p>
        <a:p>
          <a:r>
            <a:rPr kumimoji="1" lang="ja-JP" altLang="ja-JP" sz="1300">
              <a:solidFill>
                <a:schemeClr val="dk1"/>
              </a:solidFill>
              <a:effectLst/>
              <a:latin typeface="+mn-lt"/>
              <a:ea typeface="+mn-ea"/>
              <a:cs typeface="+mn-cs"/>
            </a:rPr>
            <a:t>　また、賃金や特別会計分人件費等（人件費に準ずる費用）を含めた決算額においても前年度より減額となっている。</a:t>
          </a:r>
          <a:endParaRPr lang="ja-JP" altLang="ja-JP" sz="1300">
            <a:effectLst/>
          </a:endParaRPr>
        </a:p>
        <a:p>
          <a:r>
            <a:rPr kumimoji="1" lang="ja-JP" altLang="ja-JP" sz="1300">
              <a:solidFill>
                <a:schemeClr val="dk1"/>
              </a:solidFill>
              <a:effectLst/>
              <a:latin typeface="+mn-lt"/>
              <a:ea typeface="+mn-ea"/>
              <a:cs typeface="+mn-cs"/>
            </a:rPr>
            <a:t>　今後とも定員適正化計画を徹底し、人件費の抑制に努める。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69850</xdr:rowOff>
    </xdr:to>
    <xdr:cxnSp macro="">
      <xdr:nvCxnSpPr>
        <xdr:cNvPr id="67" name="直線コネクタ 66"/>
        <xdr:cNvCxnSpPr/>
      </xdr:nvCxnSpPr>
      <xdr:spPr>
        <a:xfrm flipV="1">
          <a:off x="3987800" y="636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8"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37193</xdr:rowOff>
    </xdr:from>
    <xdr:to>
      <xdr:col>5</xdr:col>
      <xdr:colOff>549275</xdr:colOff>
      <xdr:row>37</xdr:row>
      <xdr:rowOff>69850</xdr:rowOff>
    </xdr:to>
    <xdr:cxnSp macro="">
      <xdr:nvCxnSpPr>
        <xdr:cNvPr id="70" name="直線コネクタ 69"/>
        <xdr:cNvCxnSpPr/>
      </xdr:nvCxnSpPr>
      <xdr:spPr>
        <a:xfrm>
          <a:off x="3098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48078</xdr:rowOff>
    </xdr:to>
    <xdr:cxnSp macro="">
      <xdr:nvCxnSpPr>
        <xdr:cNvPr id="73" name="直線コネクタ 72"/>
        <xdr:cNvCxnSpPr/>
      </xdr:nvCxnSpPr>
      <xdr:spPr>
        <a:xfrm flipV="1">
          <a:off x="2209800" y="638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48078</xdr:rowOff>
    </xdr:to>
    <xdr:cxnSp macro="">
      <xdr:nvCxnSpPr>
        <xdr:cNvPr id="76" name="直線コネクタ 75"/>
        <xdr:cNvCxnSpPr/>
      </xdr:nvCxnSpPr>
      <xdr:spPr>
        <a:xfrm>
          <a:off x="1320800" y="630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146957</xdr:rowOff>
    </xdr:from>
    <xdr:to>
      <xdr:col>7</xdr:col>
      <xdr:colOff>66675</xdr:colOff>
      <xdr:row>37</xdr:row>
      <xdr:rowOff>77107</xdr:rowOff>
    </xdr:to>
    <xdr:sp macro="" textlink="">
      <xdr:nvSpPr>
        <xdr:cNvPr id="86" name="円/楕円 85"/>
        <xdr:cNvSpPr/>
      </xdr:nvSpPr>
      <xdr:spPr>
        <a:xfrm>
          <a:off x="47752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119034</xdr:rowOff>
    </xdr:from>
    <xdr:ext cx="762000" cy="259045"/>
    <xdr:sp macro="" textlink="">
      <xdr:nvSpPr>
        <xdr:cNvPr id="87" name="人件費該当値テキスト"/>
        <xdr:cNvSpPr txBox="1"/>
      </xdr:nvSpPr>
      <xdr:spPr>
        <a:xfrm>
          <a:off x="4914900" y="62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8" name="円/楕円 87"/>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9" name="テキスト ボックス 8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0" name="円/楕円 89"/>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1" name="テキスト ボックス 90"/>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168728</xdr:rowOff>
    </xdr:from>
    <xdr:to>
      <xdr:col>3</xdr:col>
      <xdr:colOff>193675</xdr:colOff>
      <xdr:row>37</xdr:row>
      <xdr:rowOff>98878</xdr:rowOff>
    </xdr:to>
    <xdr:sp macro="" textlink="">
      <xdr:nvSpPr>
        <xdr:cNvPr id="92" name="円/楕円 91"/>
        <xdr:cNvSpPr/>
      </xdr:nvSpPr>
      <xdr:spPr>
        <a:xfrm>
          <a:off x="2159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93" name="テキスト ボックス 92"/>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4" name="円/楕円 93"/>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5" name="テキスト ボックス 94"/>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１９年度以降、指数が上昇傾向にあったのは、行政改革の一環として、各種業務の民間委託化を推進し、職員人件費等から委託料（物件費）へのシフトが起きていたことによる。今後も、大山保育所の民営化等が予定されており、更なる指数上昇が懸念される。また、各施設の老朽化に伴い、維持管理経費が増加傾向であることも影響してく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業務委託や指定管理については、業務内容を見直し、更なる委託料等の削減に努める。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113393</xdr:rowOff>
    </xdr:from>
    <xdr:to>
      <xdr:col>24</xdr:col>
      <xdr:colOff>31750</xdr:colOff>
      <xdr:row>17</xdr:row>
      <xdr:rowOff>124279</xdr:rowOff>
    </xdr:to>
    <xdr:cxnSp macro="">
      <xdr:nvCxnSpPr>
        <xdr:cNvPr id="130" name="直線コネクタ 129"/>
        <xdr:cNvCxnSpPr/>
      </xdr:nvCxnSpPr>
      <xdr:spPr>
        <a:xfrm flipV="1">
          <a:off x="15671800" y="3028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117220</xdr:rowOff>
    </xdr:from>
    <xdr:ext cx="762000" cy="259045"/>
    <xdr:sp macro="" textlink="">
      <xdr:nvSpPr>
        <xdr:cNvPr id="131" name="物件費平均値テキスト"/>
        <xdr:cNvSpPr txBox="1"/>
      </xdr:nvSpPr>
      <xdr:spPr>
        <a:xfrm>
          <a:off x="16598900" y="2517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124279</xdr:rowOff>
    </xdr:from>
    <xdr:to>
      <xdr:col>22</xdr:col>
      <xdr:colOff>565150</xdr:colOff>
      <xdr:row>18</xdr:row>
      <xdr:rowOff>50800</xdr:rowOff>
    </xdr:to>
    <xdr:cxnSp macro="">
      <xdr:nvCxnSpPr>
        <xdr:cNvPr id="133" name="直線コネクタ 132"/>
        <xdr:cNvCxnSpPr/>
      </xdr:nvCxnSpPr>
      <xdr:spPr>
        <a:xfrm flipV="1">
          <a:off x="14782800" y="3038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35" name="テキスト ボックス 134"/>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50800</xdr:rowOff>
    </xdr:to>
    <xdr:cxnSp macro="">
      <xdr:nvCxnSpPr>
        <xdr:cNvPr id="136" name="直線コネクタ 135"/>
        <xdr:cNvCxnSpPr/>
      </xdr:nvCxnSpPr>
      <xdr:spPr>
        <a:xfrm>
          <a:off x="13893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8" name="テキスト ボックス 137"/>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17</xdr:row>
      <xdr:rowOff>146050</xdr:rowOff>
    </xdr:to>
    <xdr:cxnSp macro="">
      <xdr:nvCxnSpPr>
        <xdr:cNvPr id="139" name="直線コネクタ 138"/>
        <xdr:cNvCxnSpPr/>
      </xdr:nvCxnSpPr>
      <xdr:spPr>
        <a:xfrm>
          <a:off x="13004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41" name="テキスト ボックス 14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43" name="テキスト ボックス 142"/>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9" name="円/楕円 148"/>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50"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73479</xdr:rowOff>
    </xdr:from>
    <xdr:to>
      <xdr:col>22</xdr:col>
      <xdr:colOff>615950</xdr:colOff>
      <xdr:row>18</xdr:row>
      <xdr:rowOff>3629</xdr:rowOff>
    </xdr:to>
    <xdr:sp macro="" textlink="">
      <xdr:nvSpPr>
        <xdr:cNvPr id="151" name="円/楕円 150"/>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159856</xdr:rowOff>
    </xdr:from>
    <xdr:ext cx="736600" cy="259045"/>
    <xdr:sp macro="" textlink="">
      <xdr:nvSpPr>
        <xdr:cNvPr id="152" name="テキスト ボックス 151"/>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3" name="円/楕円 152"/>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4" name="テキスト ボックス 153"/>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5" name="円/楕円 154"/>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6" name="テキスト ボックス 155"/>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7" name="円/楕円 156"/>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8" name="テキスト ボックス 157"/>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en-US" sz="1300" b="0" i="0" u="none" strike="noStrike" baseline="0" smtClean="0">
              <a:solidFill>
                <a:schemeClr val="dk1"/>
              </a:solidFill>
              <a:latin typeface="+mn-lt"/>
              <a:ea typeface="+mn-ea"/>
              <a:cs typeface="+mn-cs"/>
            </a:rPr>
            <a:t>障害者自立支援法や児童福祉法等の一部改正に伴い、平成２４年度から実施された相談支援の充実、障害児支援の強化等によって、当町に限らず、全国的にも扶助費支出は増加傾向にある。その上、当町独自の施策として、「児童医療費助成」を中３生まで拡大していること等により、類似団体平均をも上回る結果となっている。</a:t>
          </a:r>
          <a:endParaRPr lang="en-US" altLang="ja-JP" sz="1300" b="0" i="0" u="none" strike="noStrike" baseline="0" smtClean="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baseline="0" smtClean="0">
              <a:solidFill>
                <a:schemeClr val="dk1"/>
              </a:solidFill>
              <a:latin typeface="+mn-lt"/>
              <a:ea typeface="+mn-ea"/>
              <a:cs typeface="+mn-cs"/>
            </a:rPr>
            <a:t>　</a:t>
          </a:r>
          <a:r>
            <a:rPr lang="ja-JP" altLang="en-US" sz="1300" b="0" i="0" baseline="0">
              <a:solidFill>
                <a:schemeClr val="dk1"/>
              </a:solidFill>
              <a:effectLst/>
              <a:latin typeface="+mn-lt"/>
              <a:ea typeface="+mn-ea"/>
              <a:cs typeface="+mn-cs"/>
            </a:rPr>
            <a:t>制度改正に伴う支出増は不可避であるため、町の</a:t>
          </a:r>
          <a:r>
            <a:rPr lang="ja-JP" altLang="ja-JP" sz="1300" b="0" i="0" baseline="0">
              <a:solidFill>
                <a:schemeClr val="dk1"/>
              </a:solidFill>
              <a:effectLst/>
              <a:latin typeface="+mn-lt"/>
              <a:ea typeface="+mn-ea"/>
              <a:cs typeface="+mn-cs"/>
            </a:rPr>
            <a:t>助成施策の制度見直しを図りながら、財政を圧迫する上昇傾向に歯止めをかけるように努める。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104140</xdr:rowOff>
    </xdr:from>
    <xdr:to>
      <xdr:col>7</xdr:col>
      <xdr:colOff>15875</xdr:colOff>
      <xdr:row>58</xdr:row>
      <xdr:rowOff>127000</xdr:rowOff>
    </xdr:to>
    <xdr:cxnSp macro="">
      <xdr:nvCxnSpPr>
        <xdr:cNvPr id="189" name="直線コネクタ 188"/>
        <xdr:cNvCxnSpPr/>
      </xdr:nvCxnSpPr>
      <xdr:spPr>
        <a:xfrm flipV="1">
          <a:off x="3987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58</xdr:row>
      <xdr:rowOff>127000</xdr:rowOff>
    </xdr:to>
    <xdr:cxnSp macro="">
      <xdr:nvCxnSpPr>
        <xdr:cNvPr id="192" name="直線コネクタ 191"/>
        <xdr:cNvCxnSpPr/>
      </xdr:nvCxnSpPr>
      <xdr:spPr>
        <a:xfrm>
          <a:off x="3098800" y="9796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24130</xdr:rowOff>
    </xdr:to>
    <xdr:cxnSp macro="">
      <xdr:nvCxnSpPr>
        <xdr:cNvPr id="195" name="直線コネクタ 194"/>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57</xdr:row>
      <xdr:rowOff>24130</xdr:rowOff>
    </xdr:to>
    <xdr:cxnSp macro="">
      <xdr:nvCxnSpPr>
        <xdr:cNvPr id="198" name="直線コネクタ 197"/>
        <xdr:cNvCxnSpPr/>
      </xdr:nvCxnSpPr>
      <xdr:spPr>
        <a:xfrm>
          <a:off x="1320800" y="9613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53340</xdr:rowOff>
    </xdr:from>
    <xdr:to>
      <xdr:col>7</xdr:col>
      <xdr:colOff>66675</xdr:colOff>
      <xdr:row>58</xdr:row>
      <xdr:rowOff>154940</xdr:rowOff>
    </xdr:to>
    <xdr:sp macro="" textlink="">
      <xdr:nvSpPr>
        <xdr:cNvPr id="208" name="円/楕円 207"/>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25417</xdr:rowOff>
    </xdr:from>
    <xdr:ext cx="762000" cy="259045"/>
    <xdr:sp macro="" textlink="">
      <xdr:nvSpPr>
        <xdr:cNvPr id="209" name="扶助費該当値テキスト"/>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0" name="円/楕円 209"/>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1" name="テキスト ボックス 21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12" name="円/楕円 211"/>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13" name="テキスト ボックス 212"/>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14" name="円/楕円 213"/>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59707</xdr:rowOff>
    </xdr:from>
    <xdr:ext cx="762000" cy="259045"/>
    <xdr:sp macro="" textlink="">
      <xdr:nvSpPr>
        <xdr:cNvPr id="215" name="テキスト ボックス 214"/>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6" name="円/楕円 215"/>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7" name="テキスト ボックス 216"/>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主なものは、各特別会計への繰出金である。２２年度と２４年度は、下水道事業の特別会計において、一時的な受益者負担金収入があったために、一般会計からの繰出額は減少し、それに伴って指数も減少する結果となった。</a:t>
          </a:r>
          <a:endParaRPr kumimoji="1" lang="en-US" altLang="ja-JP" sz="1300">
            <a:latin typeface="ＭＳ Ｐゴシック"/>
          </a:endParaRPr>
        </a:p>
        <a:p>
          <a:r>
            <a:rPr kumimoji="1" lang="ja-JP" altLang="en-US" sz="1300">
              <a:latin typeface="ＭＳ Ｐゴシック"/>
            </a:rPr>
            <a:t>　また、国民健康保険や介護保険事業特別会計において、各保険制度の改正や高齢化等の影響により、保険給付費は上昇傾向にある。</a:t>
          </a:r>
          <a:endParaRPr kumimoji="1" lang="en-US" altLang="ja-JP" sz="1300">
            <a:latin typeface="ＭＳ Ｐゴシック"/>
          </a:endParaRPr>
        </a:p>
        <a:p>
          <a:r>
            <a:rPr kumimoji="1" lang="ja-JP" altLang="en-US" sz="1300">
              <a:latin typeface="ＭＳ Ｐゴシック"/>
            </a:rPr>
            <a:t>　下水道使用料や健康保険税（料）等の適正化を図ることで、一般会計からの赤字補てん的な繰出とはならないように努める。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168910</xdr:rowOff>
    </xdr:to>
    <xdr:cxnSp macro="">
      <xdr:nvCxnSpPr>
        <xdr:cNvPr id="250" name="直線コネクタ 249"/>
        <xdr:cNvCxnSpPr/>
      </xdr:nvCxnSpPr>
      <xdr:spPr>
        <a:xfrm>
          <a:off x="15671800" y="98425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1"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12700</xdr:rowOff>
    </xdr:to>
    <xdr:cxnSp macro="">
      <xdr:nvCxnSpPr>
        <xdr:cNvPr id="253" name="直線コネクタ 252"/>
        <xdr:cNvCxnSpPr/>
      </xdr:nvCxnSpPr>
      <xdr:spPr>
        <a:xfrm flipV="1">
          <a:off x="14782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5" name="テキスト ボックス 254"/>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58</xdr:row>
      <xdr:rowOff>12700</xdr:rowOff>
    </xdr:to>
    <xdr:cxnSp macro="">
      <xdr:nvCxnSpPr>
        <xdr:cNvPr id="256" name="直線コネクタ 255"/>
        <xdr:cNvCxnSpPr/>
      </xdr:nvCxnSpPr>
      <xdr:spPr>
        <a:xfrm>
          <a:off x="13893800" y="961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88900</xdr:rowOff>
    </xdr:to>
    <xdr:cxnSp macro="">
      <xdr:nvCxnSpPr>
        <xdr:cNvPr id="259" name="直線コネクタ 258"/>
        <xdr:cNvCxnSpPr/>
      </xdr:nvCxnSpPr>
      <xdr:spPr>
        <a:xfrm flipV="1">
          <a:off x="13004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1" name="テキスト ボックス 26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9" name="円/楕円 268"/>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0"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1" name="円/楕円 270"/>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2" name="テキスト ボックス 271"/>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3" name="円/楕円 272"/>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4" name="テキスト ボックス 273"/>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5" name="円/楕円 274"/>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6" name="テキスト ボックス 27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7" name="円/楕円 276"/>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8" name="テキスト ボックス 277"/>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b="0" i="0" baseline="0">
              <a:solidFill>
                <a:schemeClr val="dk1"/>
              </a:solidFill>
              <a:effectLst/>
              <a:latin typeface="+mn-lt"/>
              <a:ea typeface="+mn-ea"/>
              <a:cs typeface="+mn-cs"/>
            </a:rPr>
            <a:t>全国平均および栃木県平均を大きく上回っているのは、当町がごみ処理や救急医療、消防等の業務を宇都宮市、または近隣市町とともに運営する一部事務組合</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にて共同処理しているためであり、</a:t>
          </a:r>
          <a:r>
            <a:rPr lang="ja-JP" altLang="en-US" sz="1300" b="0" i="0" baseline="0">
              <a:solidFill>
                <a:schemeClr val="dk1"/>
              </a:solidFill>
              <a:effectLst/>
              <a:latin typeface="+mn-lt"/>
              <a:ea typeface="+mn-ea"/>
              <a:cs typeface="+mn-cs"/>
            </a:rPr>
            <a:t>それら経費が計上されていることによる。当該</a:t>
          </a:r>
          <a:r>
            <a:rPr kumimoji="1" lang="ja-JP" altLang="en-US" sz="1300" b="0" i="0" baseline="0">
              <a:solidFill>
                <a:schemeClr val="dk1"/>
              </a:solidFill>
              <a:effectLst/>
              <a:latin typeface="+mn-lt"/>
              <a:ea typeface="+mn-ea"/>
              <a:cs typeface="+mn-cs"/>
            </a:rPr>
            <a:t>負担額は、補助費等決算額のおよそ６割を占めており、２５年度は（前年比：約４千万円）減額となったこと等により、指数は減少する結果となった。</a:t>
          </a:r>
          <a:endParaRPr kumimoji="1" lang="en-US" altLang="ja-JP" sz="1300" b="0" i="0" baseline="0">
            <a:solidFill>
              <a:schemeClr val="dk1"/>
            </a:solidFill>
            <a:effectLst/>
            <a:latin typeface="+mn-lt"/>
            <a:ea typeface="+mn-ea"/>
            <a:cs typeface="+mn-cs"/>
          </a:endParaRPr>
        </a:p>
        <a:p>
          <a:r>
            <a:rPr kumimoji="1" lang="ja-JP" altLang="en-US" sz="1300" b="0" i="0" baseline="0">
              <a:solidFill>
                <a:schemeClr val="dk1"/>
              </a:solidFill>
              <a:effectLst/>
              <a:latin typeface="+mn-lt"/>
              <a:ea typeface="+mn-ea"/>
              <a:cs typeface="+mn-cs"/>
            </a:rPr>
            <a:t>　その他の各種団体への補助事業について、見直しや廃止を図ることで、今後も同水準を維持していく。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37</xdr:row>
      <xdr:rowOff>24130</xdr:rowOff>
    </xdr:to>
    <xdr:cxnSp macro="">
      <xdr:nvCxnSpPr>
        <xdr:cNvPr id="308" name="直線コネクタ 307"/>
        <xdr:cNvCxnSpPr/>
      </xdr:nvCxnSpPr>
      <xdr:spPr>
        <a:xfrm flipV="1">
          <a:off x="15671800" y="63129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9"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88138</xdr:rowOff>
    </xdr:to>
    <xdr:cxnSp macro="">
      <xdr:nvCxnSpPr>
        <xdr:cNvPr id="311" name="直線コネクタ 310"/>
        <xdr:cNvCxnSpPr/>
      </xdr:nvCxnSpPr>
      <xdr:spPr>
        <a:xfrm flipV="1">
          <a:off x="14782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92710</xdr:rowOff>
    </xdr:to>
    <xdr:cxnSp macro="">
      <xdr:nvCxnSpPr>
        <xdr:cNvPr id="314" name="直線コネクタ 313"/>
        <xdr:cNvCxnSpPr/>
      </xdr:nvCxnSpPr>
      <xdr:spPr>
        <a:xfrm flipV="1">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133858</xdr:rowOff>
    </xdr:to>
    <xdr:cxnSp macro="">
      <xdr:nvCxnSpPr>
        <xdr:cNvPr id="317" name="直線コネクタ 316"/>
        <xdr:cNvCxnSpPr/>
      </xdr:nvCxnSpPr>
      <xdr:spPr>
        <a:xfrm flipV="1">
          <a:off x="13004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9" name="テキスト ボックス 31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7" name="円/楕円 326"/>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8"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9" name="円/楕円 328"/>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30" name="テキスト ボックス 32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1" name="円/楕円 330"/>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2" name="テキスト ボックス 331"/>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3" name="円/楕円 332"/>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4" name="テキスト ボックス 333"/>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35" name="円/楕円 334"/>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6" name="テキスト ボックス 335"/>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上三川いきいきプラザ整備事業の元金償還が開始した２４年度が、公債費決算額のピークとなる見込みである。今後、</a:t>
          </a:r>
          <a:r>
            <a:rPr kumimoji="1" lang="ja-JP" altLang="ja-JP" sz="1300">
              <a:solidFill>
                <a:schemeClr val="dk1"/>
              </a:solidFill>
              <a:effectLst/>
              <a:latin typeface="+mn-lt"/>
              <a:ea typeface="+mn-ea"/>
              <a:cs typeface="+mn-cs"/>
            </a:rPr>
            <a:t>消防・ごみ処理・葬祭事業に係る各種施設の更新</a:t>
          </a:r>
          <a:r>
            <a:rPr kumimoji="1" lang="ja-JP" altLang="en-US" sz="1300">
              <a:solidFill>
                <a:schemeClr val="dk1"/>
              </a:solidFill>
              <a:effectLst/>
              <a:latin typeface="+mn-lt"/>
              <a:ea typeface="+mn-ea"/>
              <a:cs typeface="+mn-cs"/>
            </a:rPr>
            <a:t>が控えており、多額の</a:t>
          </a:r>
          <a:r>
            <a:rPr kumimoji="1" lang="ja-JP" altLang="en-US" sz="1300">
              <a:latin typeface="ＭＳ Ｐゴシック"/>
            </a:rPr>
            <a:t>公債費及び公債費に準ずる費用支出が見込まれる。</a:t>
          </a:r>
          <a:endParaRPr kumimoji="1" lang="en-US" altLang="ja-JP" sz="1300">
            <a:latin typeface="ＭＳ Ｐゴシック"/>
          </a:endParaRPr>
        </a:p>
        <a:p>
          <a:r>
            <a:rPr kumimoji="1" lang="ja-JP" altLang="en-US" sz="1300">
              <a:latin typeface="ＭＳ Ｐゴシック"/>
            </a:rPr>
            <a:t>　「財政適正化計画」に基づき、２９年度地方債残高を６７億円以下とすることを目標に、引き続き、地方債の新規発行を伴う普通建設事業を抑制していく。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62230</xdr:rowOff>
    </xdr:to>
    <xdr:cxnSp macro="">
      <xdr:nvCxnSpPr>
        <xdr:cNvPr id="369" name="直線コネクタ 368"/>
        <xdr:cNvCxnSpPr/>
      </xdr:nvCxnSpPr>
      <xdr:spPr>
        <a:xfrm flipV="1">
          <a:off x="3987800" y="13195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62230</xdr:rowOff>
    </xdr:to>
    <xdr:cxnSp macro="">
      <xdr:nvCxnSpPr>
        <xdr:cNvPr id="372" name="直線コネクタ 371"/>
        <xdr:cNvCxnSpPr/>
      </xdr:nvCxnSpPr>
      <xdr:spPr>
        <a:xfrm>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123207</xdr:rowOff>
    </xdr:from>
    <xdr:ext cx="736600" cy="259045"/>
    <xdr:sp macro="" textlink="">
      <xdr:nvSpPr>
        <xdr:cNvPr id="374" name="テキスト ボックス 373"/>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77</xdr:row>
      <xdr:rowOff>16511</xdr:rowOff>
    </xdr:to>
    <xdr:cxnSp macro="">
      <xdr:nvCxnSpPr>
        <xdr:cNvPr id="375" name="直線コネクタ 374"/>
        <xdr:cNvCxnSpPr/>
      </xdr:nvCxnSpPr>
      <xdr:spPr>
        <a:xfrm>
          <a:off x="2209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111761</xdr:rowOff>
    </xdr:to>
    <xdr:cxnSp macro="">
      <xdr:nvCxnSpPr>
        <xdr:cNvPr id="378" name="直線コネクタ 377"/>
        <xdr:cNvCxnSpPr/>
      </xdr:nvCxnSpPr>
      <xdr:spPr>
        <a:xfrm>
          <a:off x="1320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8" name="円/楕円 387"/>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130827</xdr:rowOff>
    </xdr:from>
    <xdr:ext cx="762000" cy="259045"/>
    <xdr:sp macro="" textlink="">
      <xdr:nvSpPr>
        <xdr:cNvPr id="389"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0" name="円/楕円 389"/>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1" name="テキスト ボックス 390"/>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2" name="円/楕円 391"/>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3" name="テキスト ボックス 392"/>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4" name="円/楕円 393"/>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5" name="テキスト ボックス 394"/>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6" name="円/楕円 395"/>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7" name="テキスト ボックス 396"/>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経費決算額が減額（前年比：約５千万円）となったことで、指数は改善する結果となった。しかし、依然として、類似団体平均や全国平均を大きく上回る値であり、また、長引く景気低迷により、今後も町税増収の見込みは薄いことから、優先度の低い事務事業の廃止、縮小といった見直しを計画的に進め、さらなる経常経費の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138430</xdr:rowOff>
    </xdr:to>
    <xdr:cxnSp macro="">
      <xdr:nvCxnSpPr>
        <xdr:cNvPr id="428" name="直線コネクタ 427"/>
        <xdr:cNvCxnSpPr/>
      </xdr:nvCxnSpPr>
      <xdr:spPr>
        <a:xfrm flipV="1">
          <a:off x="15671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42435</xdr:rowOff>
    </xdr:from>
    <xdr:ext cx="762000" cy="259045"/>
    <xdr:sp macro="" textlink="">
      <xdr:nvSpPr>
        <xdr:cNvPr id="429" name="公債費以外平均値テキスト"/>
        <xdr:cNvSpPr txBox="1"/>
      </xdr:nvSpPr>
      <xdr:spPr>
        <a:xfrm>
          <a:off x="16598900" y="1290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72137</xdr:rowOff>
    </xdr:to>
    <xdr:cxnSp macro="">
      <xdr:nvCxnSpPr>
        <xdr:cNvPr id="431" name="直線コネクタ 430"/>
        <xdr:cNvCxnSpPr/>
      </xdr:nvCxnSpPr>
      <xdr:spPr>
        <a:xfrm flipV="1">
          <a:off x="14782800" y="133400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3" name="テキスト ボックス 43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78</xdr:row>
      <xdr:rowOff>72137</xdr:rowOff>
    </xdr:to>
    <xdr:cxnSp macro="">
      <xdr:nvCxnSpPr>
        <xdr:cNvPr id="434" name="直線コネクタ 433"/>
        <xdr:cNvCxnSpPr/>
      </xdr:nvCxnSpPr>
      <xdr:spPr>
        <a:xfrm>
          <a:off x="13893800" y="132166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6" name="テキスト ボックス 435"/>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14987</xdr:rowOff>
    </xdr:to>
    <xdr:cxnSp macro="">
      <xdr:nvCxnSpPr>
        <xdr:cNvPr id="437" name="直線コネクタ 436"/>
        <xdr:cNvCxnSpPr/>
      </xdr:nvCxnSpPr>
      <xdr:spPr>
        <a:xfrm>
          <a:off x="13004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39" name="テキスト ボックス 43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1" name="テキスト ボックス 44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7" name="円/楕円 44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0" name="テキスト ボックス 44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21337</xdr:rowOff>
    </xdr:from>
    <xdr:to>
      <xdr:col>21</xdr:col>
      <xdr:colOff>412750</xdr:colOff>
      <xdr:row>78</xdr:row>
      <xdr:rowOff>122937</xdr:rowOff>
    </xdr:to>
    <xdr:sp macro="" textlink="">
      <xdr:nvSpPr>
        <xdr:cNvPr id="451" name="円/楕円 450"/>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107714</xdr:rowOff>
    </xdr:from>
    <xdr:ext cx="762000" cy="259045"/>
    <xdr:sp macro="" textlink="">
      <xdr:nvSpPr>
        <xdr:cNvPr id="452" name="テキスト ボックス 451"/>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3" name="円/楕円 452"/>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4" name="テキスト ボックス 453"/>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5" name="円/楕円 454"/>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6" name="テキスト ボックス 455"/>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栃木県上三川町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114709</xdr:rowOff>
    </xdr:from>
    <xdr:to>
      <xdr:col>4</xdr:col>
      <xdr:colOff>1117600</xdr:colOff>
      <xdr:row>19</xdr:row>
      <xdr:rowOff>146530</xdr:rowOff>
    </xdr:to>
    <xdr:cxnSp macro="">
      <xdr:nvCxnSpPr>
        <xdr:cNvPr id="48" name="直線コネクタ 47"/>
        <xdr:cNvCxnSpPr/>
      </xdr:nvCxnSpPr>
      <xdr:spPr bwMode="auto">
        <a:xfrm>
          <a:off x="5003800" y="3419884"/>
          <a:ext cx="647700" cy="3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21143</xdr:rowOff>
    </xdr:from>
    <xdr:to>
      <xdr:col>4</xdr:col>
      <xdr:colOff>469900</xdr:colOff>
      <xdr:row>19</xdr:row>
      <xdr:rowOff>114709</xdr:rowOff>
    </xdr:to>
    <xdr:cxnSp macro="">
      <xdr:nvCxnSpPr>
        <xdr:cNvPr id="51" name="直線コネクタ 50"/>
        <xdr:cNvCxnSpPr/>
      </xdr:nvCxnSpPr>
      <xdr:spPr bwMode="auto">
        <a:xfrm>
          <a:off x="4305300" y="3326318"/>
          <a:ext cx="698500" cy="9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11222</xdr:rowOff>
    </xdr:from>
    <xdr:to>
      <xdr:col>3</xdr:col>
      <xdr:colOff>904875</xdr:colOff>
      <xdr:row>19</xdr:row>
      <xdr:rowOff>21143</xdr:rowOff>
    </xdr:to>
    <xdr:cxnSp macro="">
      <xdr:nvCxnSpPr>
        <xdr:cNvPr id="54" name="直線コネクタ 53"/>
        <xdr:cNvCxnSpPr/>
      </xdr:nvCxnSpPr>
      <xdr:spPr bwMode="auto">
        <a:xfrm>
          <a:off x="3606800" y="3316397"/>
          <a:ext cx="698500" cy="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165755</xdr:rowOff>
    </xdr:from>
    <xdr:to>
      <xdr:col>3</xdr:col>
      <xdr:colOff>206375</xdr:colOff>
      <xdr:row>19</xdr:row>
      <xdr:rowOff>11222</xdr:rowOff>
    </xdr:to>
    <xdr:cxnSp macro="">
      <xdr:nvCxnSpPr>
        <xdr:cNvPr id="57" name="直線コネクタ 56"/>
        <xdr:cNvCxnSpPr/>
      </xdr:nvCxnSpPr>
      <xdr:spPr bwMode="auto">
        <a:xfrm>
          <a:off x="2908300" y="3299480"/>
          <a:ext cx="6985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95730</xdr:rowOff>
    </xdr:from>
    <xdr:to>
      <xdr:col>5</xdr:col>
      <xdr:colOff>34925</xdr:colOff>
      <xdr:row>20</xdr:row>
      <xdr:rowOff>25880</xdr:rowOff>
    </xdr:to>
    <xdr:sp macro="" textlink="">
      <xdr:nvSpPr>
        <xdr:cNvPr id="67" name="円/楕円 66"/>
        <xdr:cNvSpPr/>
      </xdr:nvSpPr>
      <xdr:spPr bwMode="auto">
        <a:xfrm>
          <a:off x="5600700" y="340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4307</xdr:rowOff>
    </xdr:from>
    <xdr:ext cx="762000" cy="259045"/>
    <xdr:sp macro="" textlink="">
      <xdr:nvSpPr>
        <xdr:cNvPr id="68" name="人口1人当たり決算額の推移該当値テキスト130"/>
        <xdr:cNvSpPr txBox="1"/>
      </xdr:nvSpPr>
      <xdr:spPr>
        <a:xfrm>
          <a:off x="5740400" y="33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63909</xdr:rowOff>
    </xdr:from>
    <xdr:to>
      <xdr:col>4</xdr:col>
      <xdr:colOff>520700</xdr:colOff>
      <xdr:row>19</xdr:row>
      <xdr:rowOff>165509</xdr:rowOff>
    </xdr:to>
    <xdr:sp macro="" textlink="">
      <xdr:nvSpPr>
        <xdr:cNvPr id="69" name="円/楕円 68"/>
        <xdr:cNvSpPr/>
      </xdr:nvSpPr>
      <xdr:spPr bwMode="auto">
        <a:xfrm>
          <a:off x="4953000" y="336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150286</xdr:rowOff>
    </xdr:from>
    <xdr:ext cx="736600" cy="259045"/>
    <xdr:sp macro="" textlink="">
      <xdr:nvSpPr>
        <xdr:cNvPr id="70" name="テキスト ボックス 69"/>
        <xdr:cNvSpPr txBox="1"/>
      </xdr:nvSpPr>
      <xdr:spPr>
        <a:xfrm>
          <a:off x="4622800" y="345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141793</xdr:rowOff>
    </xdr:from>
    <xdr:to>
      <xdr:col>3</xdr:col>
      <xdr:colOff>955675</xdr:colOff>
      <xdr:row>19</xdr:row>
      <xdr:rowOff>71943</xdr:rowOff>
    </xdr:to>
    <xdr:sp macro="" textlink="">
      <xdr:nvSpPr>
        <xdr:cNvPr id="71" name="円/楕円 70"/>
        <xdr:cNvSpPr/>
      </xdr:nvSpPr>
      <xdr:spPr bwMode="auto">
        <a:xfrm>
          <a:off x="4254500" y="327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56720</xdr:rowOff>
    </xdr:from>
    <xdr:ext cx="762000" cy="259045"/>
    <xdr:sp macro="" textlink="">
      <xdr:nvSpPr>
        <xdr:cNvPr id="72" name="テキスト ボックス 71"/>
        <xdr:cNvSpPr txBox="1"/>
      </xdr:nvSpPr>
      <xdr:spPr>
        <a:xfrm>
          <a:off x="3924300" y="33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131872</xdr:rowOff>
    </xdr:from>
    <xdr:to>
      <xdr:col>3</xdr:col>
      <xdr:colOff>257175</xdr:colOff>
      <xdr:row>19</xdr:row>
      <xdr:rowOff>62022</xdr:rowOff>
    </xdr:to>
    <xdr:sp macro="" textlink="">
      <xdr:nvSpPr>
        <xdr:cNvPr id="73" name="円/楕円 72"/>
        <xdr:cNvSpPr/>
      </xdr:nvSpPr>
      <xdr:spPr bwMode="auto">
        <a:xfrm>
          <a:off x="3556000" y="326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46799</xdr:rowOff>
    </xdr:from>
    <xdr:ext cx="762000" cy="259045"/>
    <xdr:sp macro="" textlink="">
      <xdr:nvSpPr>
        <xdr:cNvPr id="74" name="テキスト ボックス 73"/>
        <xdr:cNvSpPr txBox="1"/>
      </xdr:nvSpPr>
      <xdr:spPr>
        <a:xfrm>
          <a:off x="3225800" y="335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114955</xdr:rowOff>
    </xdr:from>
    <xdr:to>
      <xdr:col>2</xdr:col>
      <xdr:colOff>692150</xdr:colOff>
      <xdr:row>19</xdr:row>
      <xdr:rowOff>45105</xdr:rowOff>
    </xdr:to>
    <xdr:sp macro="" textlink="">
      <xdr:nvSpPr>
        <xdr:cNvPr id="75" name="円/楕円 74"/>
        <xdr:cNvSpPr/>
      </xdr:nvSpPr>
      <xdr:spPr bwMode="auto">
        <a:xfrm>
          <a:off x="2857500" y="324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29882</xdr:rowOff>
    </xdr:from>
    <xdr:ext cx="762000" cy="259045"/>
    <xdr:sp macro="" textlink="">
      <xdr:nvSpPr>
        <xdr:cNvPr id="76" name="テキスト ボックス 75"/>
        <xdr:cNvSpPr txBox="1"/>
      </xdr:nvSpPr>
      <xdr:spPr>
        <a:xfrm>
          <a:off x="2527300" y="333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303974</xdr:rowOff>
    </xdr:from>
    <xdr:to>
      <xdr:col>4</xdr:col>
      <xdr:colOff>1117600</xdr:colOff>
      <xdr:row>36</xdr:row>
      <xdr:rowOff>91262</xdr:rowOff>
    </xdr:to>
    <xdr:cxnSp macro="">
      <xdr:nvCxnSpPr>
        <xdr:cNvPr id="110" name="直線コネクタ 109"/>
        <xdr:cNvCxnSpPr/>
      </xdr:nvCxnSpPr>
      <xdr:spPr bwMode="auto">
        <a:xfrm>
          <a:off x="5003800" y="6914324"/>
          <a:ext cx="647700" cy="13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78515</xdr:rowOff>
    </xdr:from>
    <xdr:ext cx="762000" cy="259045"/>
    <xdr:sp macro="" textlink="">
      <xdr:nvSpPr>
        <xdr:cNvPr id="111" name="人口1人当たり決算額の推移平均値テキスト445"/>
        <xdr:cNvSpPr txBox="1"/>
      </xdr:nvSpPr>
      <xdr:spPr>
        <a:xfrm>
          <a:off x="5740400" y="6688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299860</xdr:rowOff>
    </xdr:from>
    <xdr:to>
      <xdr:col>4</xdr:col>
      <xdr:colOff>469900</xdr:colOff>
      <xdr:row>35</xdr:row>
      <xdr:rowOff>303974</xdr:rowOff>
    </xdr:to>
    <xdr:cxnSp macro="">
      <xdr:nvCxnSpPr>
        <xdr:cNvPr id="113" name="直線コネクタ 112"/>
        <xdr:cNvCxnSpPr/>
      </xdr:nvCxnSpPr>
      <xdr:spPr bwMode="auto">
        <a:xfrm>
          <a:off x="4305300" y="6910210"/>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272178</xdr:rowOff>
    </xdr:from>
    <xdr:ext cx="736600" cy="259045"/>
    <xdr:sp macro="" textlink="">
      <xdr:nvSpPr>
        <xdr:cNvPr id="115" name="テキスト ボックス 114"/>
        <xdr:cNvSpPr txBox="1"/>
      </xdr:nvSpPr>
      <xdr:spPr>
        <a:xfrm>
          <a:off x="4622800" y="653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299860</xdr:rowOff>
    </xdr:from>
    <xdr:to>
      <xdr:col>3</xdr:col>
      <xdr:colOff>904875</xdr:colOff>
      <xdr:row>36</xdr:row>
      <xdr:rowOff>109360</xdr:rowOff>
    </xdr:to>
    <xdr:cxnSp macro="">
      <xdr:nvCxnSpPr>
        <xdr:cNvPr id="116" name="直線コネクタ 115"/>
        <xdr:cNvCxnSpPr/>
      </xdr:nvCxnSpPr>
      <xdr:spPr bwMode="auto">
        <a:xfrm flipV="1">
          <a:off x="3606800" y="6910210"/>
          <a:ext cx="6985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170032</xdr:rowOff>
    </xdr:from>
    <xdr:ext cx="762000" cy="259045"/>
    <xdr:sp macro="" textlink="">
      <xdr:nvSpPr>
        <xdr:cNvPr id="118" name="テキスト ボックス 117"/>
        <xdr:cNvSpPr txBox="1"/>
      </xdr:nvSpPr>
      <xdr:spPr>
        <a:xfrm>
          <a:off x="39243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329578</xdr:rowOff>
    </xdr:from>
    <xdr:to>
      <xdr:col>3</xdr:col>
      <xdr:colOff>206375</xdr:colOff>
      <xdr:row>36</xdr:row>
      <xdr:rowOff>109360</xdr:rowOff>
    </xdr:to>
    <xdr:cxnSp macro="">
      <xdr:nvCxnSpPr>
        <xdr:cNvPr id="119" name="直線コネクタ 118"/>
        <xdr:cNvCxnSpPr/>
      </xdr:nvCxnSpPr>
      <xdr:spPr bwMode="auto">
        <a:xfrm>
          <a:off x="2908300" y="6939928"/>
          <a:ext cx="698500" cy="12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98404</xdr:rowOff>
    </xdr:from>
    <xdr:ext cx="762000" cy="259045"/>
    <xdr:sp macro="" textlink="">
      <xdr:nvSpPr>
        <xdr:cNvPr id="121" name="テキスト ボックス 120"/>
        <xdr:cNvSpPr txBox="1"/>
      </xdr:nvSpPr>
      <xdr:spPr>
        <a:xfrm>
          <a:off x="32258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136199</xdr:rowOff>
    </xdr:from>
    <xdr:ext cx="762000" cy="259045"/>
    <xdr:sp macro="" textlink="">
      <xdr:nvSpPr>
        <xdr:cNvPr id="123" name="テキスト ボックス 122"/>
        <xdr:cNvSpPr txBox="1"/>
      </xdr:nvSpPr>
      <xdr:spPr>
        <a:xfrm>
          <a:off x="2527300" y="64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40462</xdr:rowOff>
    </xdr:from>
    <xdr:to>
      <xdr:col>5</xdr:col>
      <xdr:colOff>34925</xdr:colOff>
      <xdr:row>36</xdr:row>
      <xdr:rowOff>142062</xdr:rowOff>
    </xdr:to>
    <xdr:sp macro="" textlink="">
      <xdr:nvSpPr>
        <xdr:cNvPr id="129" name="円/楕円 128"/>
        <xdr:cNvSpPr/>
      </xdr:nvSpPr>
      <xdr:spPr bwMode="auto">
        <a:xfrm>
          <a:off x="5600700" y="699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12539</xdr:rowOff>
    </xdr:from>
    <xdr:ext cx="762000" cy="259045"/>
    <xdr:sp macro="" textlink="">
      <xdr:nvSpPr>
        <xdr:cNvPr id="130" name="人口1人当たり決算額の推移該当値テキスト445"/>
        <xdr:cNvSpPr txBox="1"/>
      </xdr:nvSpPr>
      <xdr:spPr>
        <a:xfrm>
          <a:off x="5740400" y="696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253174</xdr:rowOff>
    </xdr:from>
    <xdr:to>
      <xdr:col>4</xdr:col>
      <xdr:colOff>520700</xdr:colOff>
      <xdr:row>36</xdr:row>
      <xdr:rowOff>11874</xdr:rowOff>
    </xdr:to>
    <xdr:sp macro="" textlink="">
      <xdr:nvSpPr>
        <xdr:cNvPr id="131" name="円/楕円 130"/>
        <xdr:cNvSpPr/>
      </xdr:nvSpPr>
      <xdr:spPr bwMode="auto">
        <a:xfrm>
          <a:off x="4953000" y="686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339551</xdr:rowOff>
    </xdr:from>
    <xdr:ext cx="736600" cy="259045"/>
    <xdr:sp macro="" textlink="">
      <xdr:nvSpPr>
        <xdr:cNvPr id="132" name="テキスト ボックス 131"/>
        <xdr:cNvSpPr txBox="1"/>
      </xdr:nvSpPr>
      <xdr:spPr>
        <a:xfrm>
          <a:off x="4622800" y="694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249060</xdr:rowOff>
    </xdr:from>
    <xdr:to>
      <xdr:col>3</xdr:col>
      <xdr:colOff>955675</xdr:colOff>
      <xdr:row>36</xdr:row>
      <xdr:rowOff>7760</xdr:rowOff>
    </xdr:to>
    <xdr:sp macro="" textlink="">
      <xdr:nvSpPr>
        <xdr:cNvPr id="133" name="円/楕円 132"/>
        <xdr:cNvSpPr/>
      </xdr:nvSpPr>
      <xdr:spPr bwMode="auto">
        <a:xfrm>
          <a:off x="4254500" y="68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335437</xdr:rowOff>
    </xdr:from>
    <xdr:ext cx="762000" cy="259045"/>
    <xdr:sp macro="" textlink="">
      <xdr:nvSpPr>
        <xdr:cNvPr id="134" name="テキスト ボックス 133"/>
        <xdr:cNvSpPr txBox="1"/>
      </xdr:nvSpPr>
      <xdr:spPr>
        <a:xfrm>
          <a:off x="3924300" y="694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58560</xdr:rowOff>
    </xdr:from>
    <xdr:to>
      <xdr:col>3</xdr:col>
      <xdr:colOff>257175</xdr:colOff>
      <xdr:row>36</xdr:row>
      <xdr:rowOff>160160</xdr:rowOff>
    </xdr:to>
    <xdr:sp macro="" textlink="">
      <xdr:nvSpPr>
        <xdr:cNvPr id="135" name="円/楕円 134"/>
        <xdr:cNvSpPr/>
      </xdr:nvSpPr>
      <xdr:spPr bwMode="auto">
        <a:xfrm>
          <a:off x="3556000" y="701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144937</xdr:rowOff>
    </xdr:from>
    <xdr:ext cx="762000" cy="259045"/>
    <xdr:sp macro="" textlink="">
      <xdr:nvSpPr>
        <xdr:cNvPr id="136" name="テキスト ボックス 135"/>
        <xdr:cNvSpPr txBox="1"/>
      </xdr:nvSpPr>
      <xdr:spPr>
        <a:xfrm>
          <a:off x="3225800" y="709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278778</xdr:rowOff>
    </xdr:from>
    <xdr:to>
      <xdr:col>2</xdr:col>
      <xdr:colOff>692150</xdr:colOff>
      <xdr:row>36</xdr:row>
      <xdr:rowOff>37478</xdr:rowOff>
    </xdr:to>
    <xdr:sp macro="" textlink="">
      <xdr:nvSpPr>
        <xdr:cNvPr id="137" name="円/楕円 136"/>
        <xdr:cNvSpPr/>
      </xdr:nvSpPr>
      <xdr:spPr bwMode="auto">
        <a:xfrm>
          <a:off x="2857500" y="688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22255</xdr:rowOff>
    </xdr:from>
    <xdr:ext cx="762000" cy="259045"/>
    <xdr:sp macro="" textlink="">
      <xdr:nvSpPr>
        <xdr:cNvPr id="138" name="テキスト ボックス 137"/>
        <xdr:cNvSpPr txBox="1"/>
      </xdr:nvSpPr>
      <xdr:spPr>
        <a:xfrm>
          <a:off x="2527300" y="69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標準財政規模は、２１年度以降、およそ６８億円のまま、大きな変動は無い。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２２年度は町債管理基金に、２５年度は生涯学習センター整備基金に各１億円を、各年度の決算余剰見込額より積立を行ったのだが、この各基金への積立も歳出額と見なされるため、決算収支上はマイナス表示に算出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また、２５年度は小山広域保健衛生組合への追加負担等のため、財政調整基金を取り崩したことが各指数の減少に影響している。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等においては、それぞれ使用料や保険税（料）といった特定の収入をもって、各特定事業の支出がなされている。人件費等事務費にかかる分や各保険給付の町負担分、公営企業債償還分などを、一般会計より繰り出していることもあり、これまで同様に、２５年度も（一般会計は勿論のこと、）各特別会計等において、赤字決算とはな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水道事業会計においては、基金等を備えていないため、資金剰余額は将来の施設更新費用等への留保資金ともなる。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今後、上水道普及率・下水道水洗化率の向上のための取組や、高齢化の急速な進行・医療ニーズの多様化等により、各特別会計等における決算規模は増大していく傾向にある。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税は２６年度に、介護保険料は２７年度にそれぞれ見直しがおこなわれるが、各会計ごとでの財政健全化のため、値上げを含めた各種料金等の適正化を図ることで、今後も赤字補てん的な繰出を防ぎ、一般会計からの負担額そのものも節減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これまでは、上三川いきいきプラザ整備事業や小中学校耐震補強事業等に伴い、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は増加傾向にあったが、起債を要するその他の普通建設事業を抑制していることで、２４年度をピークに今後は減少していく見込みである。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は、「上三川町第６次総合計画」による下水道水洗化率の向上のために、また、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組合地方債負担金等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は、消防やごみ処理等の施設更新事業のために、３０年度をピークに増加する見込みにある。しかし、いずれの事業も、普通交付税算定事業費と重なる部分ではあるため、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もそれに比例して増加することとなり、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としては、大きな上昇は無い見込みである。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２２年度および２４年度には、下水道事業会計において、一時的に受益者負担金収入が増収となったことで、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公営企業債繰入額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が抑えられ、将来負担比率は低くなっている。２５年度は、制度改正による退職手当支給率の減等により、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が前年比減額したことが、指数減の要因となる。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新規地方債の発行を抑制していることで、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は毎年着実に減少している。一方で、小中学校耐震補強事業や近年の税収減少に対する補てんとして、各種基金を取り崩してその財源としていることで、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が毎年減少していることも現実としてある。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「実質公債費比率」と同様に、今後の事業計画から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公営企業債繰入額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および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は増額見込みとなるが、</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需要額算入見込額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も比例して、増額となることで、「将来負担比率」としては、大きな上昇は無い見込みである。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10254781</v>
      </c>
      <c r="BO4" s="349"/>
      <c r="BP4" s="349"/>
      <c r="BQ4" s="349"/>
      <c r="BR4" s="349"/>
      <c r="BS4" s="349"/>
      <c r="BT4" s="349"/>
      <c r="BU4" s="350"/>
      <c r="BV4" s="348">
        <v>10595121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9807079</v>
      </c>
      <c r="BO5" s="386"/>
      <c r="BP5" s="386"/>
      <c r="BQ5" s="386"/>
      <c r="BR5" s="386"/>
      <c r="BS5" s="386"/>
      <c r="BT5" s="386"/>
      <c r="BU5" s="387"/>
      <c r="BV5" s="385">
        <v>10107067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447702</v>
      </c>
      <c r="BO6" s="386"/>
      <c r="BP6" s="386"/>
      <c r="BQ6" s="386"/>
      <c r="BR6" s="386"/>
      <c r="BS6" s="386"/>
      <c r="BT6" s="386"/>
      <c r="BU6" s="387"/>
      <c r="BV6" s="385">
        <v>488054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v>
      </c>
      <c r="CU6" s="423"/>
      <c r="CV6" s="423"/>
      <c r="CW6" s="423"/>
      <c r="CX6" s="423"/>
      <c r="CY6" s="423"/>
      <c r="CZ6" s="423"/>
      <c r="DA6" s="424"/>
      <c r="DB6" s="422">
        <v>91.4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32027</v>
      </c>
      <c r="BO7" s="386"/>
      <c r="BP7" s="386"/>
      <c r="BQ7" s="386"/>
      <c r="BR7" s="386"/>
      <c r="BS7" s="386"/>
      <c r="BT7" s="386"/>
      <c r="BU7" s="387"/>
      <c r="BV7" s="385">
        <v>4161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6886921</v>
      </c>
      <c r="CU7" s="386"/>
      <c r="CV7" s="386"/>
      <c r="CW7" s="386"/>
      <c r="CX7" s="386"/>
      <c r="CY7" s="386"/>
      <c r="CZ7" s="386"/>
      <c r="DA7" s="387"/>
      <c r="DB7" s="385">
        <v>6807497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415675</v>
      </c>
      <c r="BO8" s="386"/>
      <c r="BP8" s="386"/>
      <c r="BQ8" s="386"/>
      <c r="BR8" s="386"/>
      <c r="BS8" s="386"/>
      <c r="BT8" s="386"/>
      <c r="BU8" s="387"/>
      <c r="BV8" s="385">
        <v>483893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0.92</v>
      </c>
      <c r="CU8" s="426"/>
      <c r="CV8" s="426"/>
      <c r="CW8" s="426"/>
      <c r="CX8" s="426"/>
      <c r="CY8" s="426"/>
      <c r="CZ8" s="426"/>
      <c r="DA8" s="427"/>
      <c r="DB8" s="425">
        <v>0.93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31621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-68218</v>
      </c>
      <c r="BO9" s="386"/>
      <c r="BP9" s="386"/>
      <c r="BQ9" s="386"/>
      <c r="BR9" s="386"/>
      <c r="BS9" s="386"/>
      <c r="BT9" s="386"/>
      <c r="BU9" s="387"/>
      <c r="BV9" s="385">
        <v>-70595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11.9</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31592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538</v>
      </c>
      <c r="BO10" s="386"/>
      <c r="BP10" s="386"/>
      <c r="BQ10" s="386"/>
      <c r="BR10" s="386"/>
      <c r="BS10" s="386"/>
      <c r="BT10" s="386"/>
      <c r="BU10" s="387"/>
      <c r="BV10" s="385">
        <v>102593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31546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77000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31238</v>
      </c>
      <c r="S13" s="467"/>
      <c r="T13" s="467"/>
      <c r="U13" s="467"/>
      <c r="V13" s="468"/>
      <c r="W13" s="401" t="s">
        <v>123</v>
      </c>
      <c r="X13" s="402"/>
      <c r="Y13" s="402"/>
      <c r="Z13" s="402"/>
      <c r="AA13" s="402"/>
      <c r="AB13" s="392"/>
      <c r="AC13" s="436">
        <v>1462</v>
      </c>
      <c r="AD13" s="437"/>
      <c r="AE13" s="437"/>
      <c r="AF13" s="437"/>
      <c r="AG13" s="476"/>
      <c r="AH13" s="436">
        <v>1782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-144680</v>
      </c>
      <c r="BO13" s="386"/>
      <c r="BP13" s="386"/>
      <c r="BQ13" s="386"/>
      <c r="BR13" s="386"/>
      <c r="BS13" s="386"/>
      <c r="BT13" s="386"/>
      <c r="BU13" s="387"/>
      <c r="BV13" s="385">
        <v>31998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8.4</v>
      </c>
      <c r="CU13" s="383"/>
      <c r="CV13" s="383"/>
      <c r="CW13" s="383"/>
      <c r="CX13" s="383"/>
      <c r="CY13" s="383"/>
      <c r="CZ13" s="383"/>
      <c r="DA13" s="384"/>
      <c r="DB13" s="382">
        <v>8.3000000000000007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31488</v>
      </c>
      <c r="S14" s="467"/>
      <c r="T14" s="467"/>
      <c r="U14" s="467"/>
      <c r="V14" s="468"/>
      <c r="W14" s="375"/>
      <c r="X14" s="376"/>
      <c r="Y14" s="376"/>
      <c r="Z14" s="376"/>
      <c r="AA14" s="376"/>
      <c r="AB14" s="365"/>
      <c r="AC14" s="469">
        <v>9.1999999999999993</v>
      </c>
      <c r="AD14" s="470"/>
      <c r="AE14" s="470"/>
      <c r="AF14" s="470"/>
      <c r="AG14" s="471"/>
      <c r="AH14" s="469">
        <v>10.6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14.1</v>
      </c>
      <c r="CU14" s="481"/>
      <c r="CV14" s="481"/>
      <c r="CW14" s="481"/>
      <c r="CX14" s="481"/>
      <c r="CY14" s="481"/>
      <c r="CZ14" s="481"/>
      <c r="DA14" s="482"/>
      <c r="DB14" s="480">
        <v>18.100000000000001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31240</v>
      </c>
      <c r="S15" s="467"/>
      <c r="T15" s="467"/>
      <c r="U15" s="467"/>
      <c r="V15" s="468"/>
      <c r="W15" s="401" t="s">
        <v>130</v>
      </c>
      <c r="X15" s="402"/>
      <c r="Y15" s="402"/>
      <c r="Z15" s="402"/>
      <c r="AA15" s="402"/>
      <c r="AB15" s="392"/>
      <c r="AC15" s="436">
        <v>5931</v>
      </c>
      <c r="AD15" s="437"/>
      <c r="AE15" s="437"/>
      <c r="AF15" s="437"/>
      <c r="AG15" s="476"/>
      <c r="AH15" s="436">
        <v>6565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4464072</v>
      </c>
      <c r="BO15" s="349"/>
      <c r="BP15" s="349"/>
      <c r="BQ15" s="349"/>
      <c r="BR15" s="349"/>
      <c r="BS15" s="349"/>
      <c r="BT15" s="349"/>
      <c r="BU15" s="350"/>
      <c r="BV15" s="348">
        <v>4348380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37.4</v>
      </c>
      <c r="AD16" s="470"/>
      <c r="AE16" s="470"/>
      <c r="AF16" s="470"/>
      <c r="AG16" s="471"/>
      <c r="AH16" s="469">
        <v>39.200000000000003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4900294</v>
      </c>
      <c r="BO16" s="386"/>
      <c r="BP16" s="386"/>
      <c r="BQ16" s="386"/>
      <c r="BR16" s="386"/>
      <c r="BS16" s="386"/>
      <c r="BT16" s="386"/>
      <c r="BU16" s="387"/>
      <c r="BV16" s="385">
        <v>4748047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8476</v>
      </c>
      <c r="AD17" s="437"/>
      <c r="AE17" s="437"/>
      <c r="AF17" s="437"/>
      <c r="AG17" s="476"/>
      <c r="AH17" s="436">
        <v>8360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5803459</v>
      </c>
      <c r="BO17" s="386"/>
      <c r="BP17" s="386"/>
      <c r="BQ17" s="386"/>
      <c r="BR17" s="386"/>
      <c r="BS17" s="386"/>
      <c r="BT17" s="386"/>
      <c r="BU17" s="387"/>
      <c r="BV17" s="385">
        <v>5647882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54.52</v>
      </c>
      <c r="M18" s="498"/>
      <c r="N18" s="498"/>
      <c r="O18" s="498"/>
      <c r="P18" s="498"/>
      <c r="Q18" s="498"/>
      <c r="R18" s="499"/>
      <c r="S18" s="499"/>
      <c r="T18" s="499"/>
      <c r="U18" s="499"/>
      <c r="V18" s="500"/>
      <c r="W18" s="403"/>
      <c r="X18" s="404"/>
      <c r="Y18" s="404"/>
      <c r="Z18" s="404"/>
      <c r="AA18" s="404"/>
      <c r="AB18" s="395"/>
      <c r="AC18" s="501">
        <v>53.4</v>
      </c>
      <c r="AD18" s="502"/>
      <c r="AE18" s="502"/>
      <c r="AF18" s="502"/>
      <c r="AG18" s="503"/>
      <c r="AH18" s="501">
        <v>49.9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5879564</v>
      </c>
      <c r="BO18" s="386"/>
      <c r="BP18" s="386"/>
      <c r="BQ18" s="386"/>
      <c r="BR18" s="386"/>
      <c r="BS18" s="386"/>
      <c r="BT18" s="386"/>
      <c r="BU18" s="387"/>
      <c r="BV18" s="385">
        <v>5977767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580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7737472</v>
      </c>
      <c r="BO19" s="386"/>
      <c r="BP19" s="386"/>
      <c r="BQ19" s="386"/>
      <c r="BR19" s="386"/>
      <c r="BS19" s="386"/>
      <c r="BT19" s="386"/>
      <c r="BU19" s="387"/>
      <c r="BV19" s="385">
        <v>7840971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10390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8224520</v>
      </c>
      <c r="BO23" s="386"/>
      <c r="BP23" s="386"/>
      <c r="BQ23" s="386"/>
      <c r="BR23" s="386"/>
      <c r="BS23" s="386"/>
      <c r="BT23" s="386"/>
      <c r="BU23" s="387"/>
      <c r="BV23" s="385">
        <v>8656900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7410</v>
      </c>
      <c r="R24" s="437"/>
      <c r="S24" s="437"/>
      <c r="T24" s="437"/>
      <c r="U24" s="437"/>
      <c r="V24" s="476"/>
      <c r="W24" s="531"/>
      <c r="X24" s="519"/>
      <c r="Y24" s="520"/>
      <c r="Z24" s="435" t="s">
        <v>154</v>
      </c>
      <c r="AA24" s="415"/>
      <c r="AB24" s="415"/>
      <c r="AC24" s="415"/>
      <c r="AD24" s="415"/>
      <c r="AE24" s="415"/>
      <c r="AF24" s="415"/>
      <c r="AG24" s="416"/>
      <c r="AH24" s="436">
        <v>191</v>
      </c>
      <c r="AI24" s="437"/>
      <c r="AJ24" s="437"/>
      <c r="AK24" s="437"/>
      <c r="AL24" s="476"/>
      <c r="AM24" s="436">
        <v>571090</v>
      </c>
      <c r="AN24" s="437"/>
      <c r="AO24" s="437"/>
      <c r="AP24" s="437"/>
      <c r="AQ24" s="437"/>
      <c r="AR24" s="476"/>
      <c r="AS24" s="436">
        <v>2990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4717713</v>
      </c>
      <c r="BO24" s="386"/>
      <c r="BP24" s="386"/>
      <c r="BQ24" s="386"/>
      <c r="BR24" s="386"/>
      <c r="BS24" s="386"/>
      <c r="BT24" s="386"/>
      <c r="BU24" s="387"/>
      <c r="BV24" s="385">
        <v>5019783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5890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1647499</v>
      </c>
      <c r="BO25" s="349"/>
      <c r="BP25" s="349"/>
      <c r="BQ25" s="349"/>
      <c r="BR25" s="349"/>
      <c r="BS25" s="349"/>
      <c r="BT25" s="349"/>
      <c r="BU25" s="350"/>
      <c r="BV25" s="348">
        <v>1496623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5510</v>
      </c>
      <c r="R26" s="437"/>
      <c r="S26" s="437"/>
      <c r="T26" s="437"/>
      <c r="U26" s="437"/>
      <c r="V26" s="476"/>
      <c r="W26" s="531"/>
      <c r="X26" s="519"/>
      <c r="Y26" s="520"/>
      <c r="Z26" s="435" t="s">
        <v>160</v>
      </c>
      <c r="AA26" s="539"/>
      <c r="AB26" s="539"/>
      <c r="AC26" s="539"/>
      <c r="AD26" s="539"/>
      <c r="AE26" s="539"/>
      <c r="AF26" s="539"/>
      <c r="AG26" s="540"/>
      <c r="AH26" s="436">
        <v>23</v>
      </c>
      <c r="AI26" s="437"/>
      <c r="AJ26" s="437"/>
      <c r="AK26" s="437"/>
      <c r="AL26" s="476"/>
      <c r="AM26" s="436">
        <v>70380</v>
      </c>
      <c r="AN26" s="437"/>
      <c r="AO26" s="437"/>
      <c r="AP26" s="437"/>
      <c r="AQ26" s="437"/>
      <c r="AR26" s="476"/>
      <c r="AS26" s="436">
        <v>3060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3500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7848</v>
      </c>
      <c r="AN27" s="437"/>
      <c r="AO27" s="437"/>
      <c r="AP27" s="437"/>
      <c r="AQ27" s="437"/>
      <c r="AR27" s="476"/>
      <c r="AS27" s="436">
        <v>3924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485861</v>
      </c>
      <c r="BO27" s="553"/>
      <c r="BP27" s="553"/>
      <c r="BQ27" s="553"/>
      <c r="BR27" s="553"/>
      <c r="BS27" s="553"/>
      <c r="BT27" s="553"/>
      <c r="BU27" s="554"/>
      <c r="BV27" s="552">
        <v>485861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2800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841271</v>
      </c>
      <c r="BO28" s="349"/>
      <c r="BP28" s="349"/>
      <c r="BQ28" s="349"/>
      <c r="BR28" s="349"/>
      <c r="BS28" s="349"/>
      <c r="BT28" s="349"/>
      <c r="BU28" s="350"/>
      <c r="BV28" s="348">
        <v>917733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2550</v>
      </c>
      <c r="R29" s="437"/>
      <c r="S29" s="437"/>
      <c r="T29" s="437"/>
      <c r="U29" s="437"/>
      <c r="V29" s="476"/>
      <c r="W29" s="531"/>
      <c r="X29" s="519"/>
      <c r="Y29" s="520"/>
      <c r="Z29" s="435" t="s">
        <v>170</v>
      </c>
      <c r="AA29" s="415"/>
      <c r="AB29" s="415"/>
      <c r="AC29" s="415"/>
      <c r="AD29" s="415"/>
      <c r="AE29" s="415"/>
      <c r="AF29" s="415"/>
      <c r="AG29" s="416"/>
      <c r="AH29" s="436">
        <v>193</v>
      </c>
      <c r="AI29" s="437"/>
      <c r="AJ29" s="437"/>
      <c r="AK29" s="437"/>
      <c r="AL29" s="476"/>
      <c r="AM29" s="436">
        <v>578938</v>
      </c>
      <c r="AN29" s="437"/>
      <c r="AO29" s="437"/>
      <c r="AP29" s="437"/>
      <c r="AQ29" s="437"/>
      <c r="AR29" s="476"/>
      <c r="AS29" s="436">
        <v>3000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1180938</v>
      </c>
      <c r="BO29" s="386"/>
      <c r="BP29" s="386"/>
      <c r="BQ29" s="386"/>
      <c r="BR29" s="386"/>
      <c r="BS29" s="386"/>
      <c r="BT29" s="386"/>
      <c r="BU29" s="387"/>
      <c r="BV29" s="385">
        <v>1216155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592443</v>
      </c>
      <c r="BO30" s="553"/>
      <c r="BP30" s="553"/>
      <c r="BQ30" s="553"/>
      <c r="BR30" s="553"/>
      <c r="BS30" s="553"/>
      <c r="BT30" s="553"/>
      <c r="BU30" s="554"/>
      <c r="BV30" s="552">
        <v>612229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栃木県市町村総合組合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上三川町農業公社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栃木県市町村総合組合　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栃木県後期高齢者医療広域連合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栃木県後期高齢者医療広域連合　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石橋地区消防組合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小山広域保健衛生組合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J45" sqref="J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9641</v>
      </c>
      <c r="J41" s="83">
        <v>9495</v>
      </c>
      <c r="K41" s="83">
        <v>9122</v>
      </c>
      <c r="L41" s="83">
        <v>8657</v>
      </c>
      <c r="M41" s="84">
        <v>8225</v>
      </c>
    </row>
    <row r="42" spans="2:13" ht="27.75" customHeight="1" x14ac:dyDescent="0.15">
      <c r="B42" s="1169"/>
      <c r="C42" s="1170"/>
      <c r="D42" s="85"/>
      <c r="E42" s="1175" t="s">
        <v>26</v>
      </c>
      <c r="F42" s="1175"/>
      <c r="G42" s="1175"/>
      <c r="H42" s="1176"/>
      <c r="I42" s="86">
        <v>89</v>
      </c>
      <c r="J42" s="87">
        <v>60</v>
      </c>
      <c r="K42" s="87">
        <v>30</v>
      </c>
      <c r="L42" s="87" t="s">
        <v>476</v>
      </c>
      <c r="M42" s="88" t="s">
        <v>476</v>
      </c>
    </row>
    <row r="43" spans="2:13" ht="27.75" customHeight="1" x14ac:dyDescent="0.15">
      <c r="B43" s="1169"/>
      <c r="C43" s="1170"/>
      <c r="D43" s="85"/>
      <c r="E43" s="1175" t="s">
        <v>27</v>
      </c>
      <c r="F43" s="1175"/>
      <c r="G43" s="1175"/>
      <c r="H43" s="1176"/>
      <c r="I43" s="86">
        <v>9171</v>
      </c>
      <c r="J43" s="87">
        <v>8385</v>
      </c>
      <c r="K43" s="87">
        <v>8841</v>
      </c>
      <c r="L43" s="87">
        <v>8587</v>
      </c>
      <c r="M43" s="88">
        <v>8914</v>
      </c>
    </row>
    <row r="44" spans="2:13" ht="27.75" customHeight="1" x14ac:dyDescent="0.15">
      <c r="B44" s="1169"/>
      <c r="C44" s="1170"/>
      <c r="D44" s="85"/>
      <c r="E44" s="1175" t="s">
        <v>28</v>
      </c>
      <c r="F44" s="1175"/>
      <c r="G44" s="1175"/>
      <c r="H44" s="1176"/>
      <c r="I44" s="86">
        <v>240</v>
      </c>
      <c r="J44" s="87">
        <v>209</v>
      </c>
      <c r="K44" s="87">
        <v>197</v>
      </c>
      <c r="L44" s="87">
        <v>163</v>
      </c>
      <c r="M44" s="88">
        <v>157</v>
      </c>
    </row>
    <row r="45" spans="2:13" ht="27.75" customHeight="1" x14ac:dyDescent="0.15">
      <c r="B45" s="1169"/>
      <c r="C45" s="1170"/>
      <c r="D45" s="85"/>
      <c r="E45" s="1175" t="s">
        <v>29</v>
      </c>
      <c r="F45" s="1175"/>
      <c r="G45" s="1175"/>
      <c r="H45" s="1176"/>
      <c r="I45" s="86">
        <v>1395</v>
      </c>
      <c r="J45" s="87">
        <v>1350</v>
      </c>
      <c r="K45" s="87">
        <v>1394</v>
      </c>
      <c r="L45" s="87">
        <v>1352</v>
      </c>
      <c r="M45" s="88">
        <v>1213</v>
      </c>
    </row>
    <row r="46" spans="2:13" ht="27.75" customHeight="1" x14ac:dyDescent="0.15">
      <c r="B46" s="1169"/>
      <c r="C46" s="1170"/>
      <c r="D46" s="85"/>
      <c r="E46" s="1175" t="s">
        <v>30</v>
      </c>
      <c r="F46" s="1175"/>
      <c r="G46" s="1175"/>
      <c r="H46" s="1176"/>
      <c r="I46" s="86">
        <v>1</v>
      </c>
      <c r="J46" s="87">
        <v>0</v>
      </c>
      <c r="K46" s="87" t="s">
        <v>476</v>
      </c>
      <c r="L46" s="87" t="s">
        <v>476</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4610</v>
      </c>
      <c r="J49" s="87">
        <v>4415</v>
      </c>
      <c r="K49" s="87">
        <v>3960</v>
      </c>
      <c r="L49" s="87">
        <v>3648</v>
      </c>
      <c r="M49" s="88">
        <v>3626</v>
      </c>
    </row>
    <row r="50" spans="2:13" ht="27.75" customHeight="1" x14ac:dyDescent="0.15">
      <c r="B50" s="1169"/>
      <c r="C50" s="1170"/>
      <c r="D50" s="85"/>
      <c r="E50" s="1175" t="s">
        <v>35</v>
      </c>
      <c r="F50" s="1175"/>
      <c r="G50" s="1175"/>
      <c r="H50" s="1176"/>
      <c r="I50" s="86">
        <v>2773</v>
      </c>
      <c r="J50" s="87">
        <v>2692</v>
      </c>
      <c r="K50" s="87">
        <v>2490</v>
      </c>
      <c r="L50" s="87">
        <v>2370</v>
      </c>
      <c r="M50" s="88">
        <v>2227</v>
      </c>
    </row>
    <row r="51" spans="2:13" ht="27.75" customHeight="1" x14ac:dyDescent="0.15">
      <c r="B51" s="1171"/>
      <c r="C51" s="1172"/>
      <c r="D51" s="85"/>
      <c r="E51" s="1175" t="s">
        <v>36</v>
      </c>
      <c r="F51" s="1175"/>
      <c r="G51" s="1175"/>
      <c r="H51" s="1176"/>
      <c r="I51" s="86">
        <v>10984</v>
      </c>
      <c r="J51" s="87">
        <v>11226</v>
      </c>
      <c r="K51" s="87">
        <v>11277</v>
      </c>
      <c r="L51" s="87">
        <v>11670</v>
      </c>
      <c r="M51" s="88">
        <v>11814</v>
      </c>
    </row>
    <row r="52" spans="2:13" ht="27.75" customHeight="1" thickBot="1" x14ac:dyDescent="0.2">
      <c r="B52" s="1179" t="s">
        <v>37</v>
      </c>
      <c r="C52" s="1180"/>
      <c r="D52" s="90"/>
      <c r="E52" s="1181" t="s">
        <v>38</v>
      </c>
      <c r="F52" s="1181"/>
      <c r="G52" s="1181"/>
      <c r="H52" s="1182"/>
      <c r="I52" s="91">
        <v>2170</v>
      </c>
      <c r="J52" s="92">
        <v>1164</v>
      </c>
      <c r="K52" s="92">
        <v>1855</v>
      </c>
      <c r="L52" s="92">
        <v>1070</v>
      </c>
      <c r="M52" s="93">
        <v>841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62704</v>
      </c>
      <c r="E3" s="116"/>
      <c r="F3" s="117">
        <v>55958</v>
      </c>
      <c r="G3" s="118"/>
      <c r="H3" s="119"/>
    </row>
    <row r="4" spans="1:8" x14ac:dyDescent="0.15">
      <c r="A4" s="120"/>
      <c r="B4" s="121"/>
      <c r="C4" s="122"/>
      <c r="D4" s="123">
        <v>43033</v>
      </c>
      <c r="E4" s="124"/>
      <c r="F4" s="125">
        <v>35126</v>
      </c>
      <c r="G4" s="126"/>
      <c r="H4" s="127"/>
    </row>
    <row r="5" spans="1:8" x14ac:dyDescent="0.15">
      <c r="A5" s="108" t="s">
        <v>510</v>
      </c>
      <c r="B5" s="113"/>
      <c r="C5" s="114"/>
      <c r="D5" s="115">
        <v>55072</v>
      </c>
      <c r="E5" s="116"/>
      <c r="F5" s="117">
        <v>59338</v>
      </c>
      <c r="G5" s="118"/>
      <c r="H5" s="119"/>
    </row>
    <row r="6" spans="1:8" x14ac:dyDescent="0.15">
      <c r="A6" s="120"/>
      <c r="B6" s="121"/>
      <c r="C6" s="122"/>
      <c r="D6" s="123">
        <v>32173</v>
      </c>
      <c r="E6" s="124"/>
      <c r="F6" s="125">
        <v>34073</v>
      </c>
      <c r="G6" s="126"/>
      <c r="H6" s="127"/>
    </row>
    <row r="7" spans="1:8" x14ac:dyDescent="0.15">
      <c r="A7" s="108" t="s">
        <v>511</v>
      </c>
      <c r="B7" s="113"/>
      <c r="C7" s="114"/>
      <c r="D7" s="115">
        <v>55895</v>
      </c>
      <c r="E7" s="116"/>
      <c r="F7" s="117">
        <v>51262</v>
      </c>
      <c r="G7" s="118"/>
      <c r="H7" s="119"/>
    </row>
    <row r="8" spans="1:8" x14ac:dyDescent="0.15">
      <c r="A8" s="120"/>
      <c r="B8" s="121"/>
      <c r="C8" s="122"/>
      <c r="D8" s="123">
        <v>32577</v>
      </c>
      <c r="E8" s="124"/>
      <c r="F8" s="125">
        <v>25630</v>
      </c>
      <c r="G8" s="126"/>
      <c r="H8" s="127"/>
    </row>
    <row r="9" spans="1:8" x14ac:dyDescent="0.15">
      <c r="A9" s="108" t="s">
        <v>512</v>
      </c>
      <c r="B9" s="113"/>
      <c r="C9" s="114"/>
      <c r="D9" s="115">
        <v>44727</v>
      </c>
      <c r="E9" s="116"/>
      <c r="F9" s="117">
        <v>48407</v>
      </c>
      <c r="G9" s="118"/>
      <c r="H9" s="119"/>
    </row>
    <row r="10" spans="1:8" x14ac:dyDescent="0.15">
      <c r="A10" s="120"/>
      <c r="B10" s="121"/>
      <c r="C10" s="122"/>
      <c r="D10" s="123">
        <v>25017</v>
      </c>
      <c r="E10" s="124"/>
      <c r="F10" s="125">
        <v>23914</v>
      </c>
      <c r="G10" s="126"/>
      <c r="H10" s="127"/>
    </row>
    <row r="11" spans="1:8" x14ac:dyDescent="0.15">
      <c r="A11" s="108" t="s">
        <v>513</v>
      </c>
      <c r="B11" s="113"/>
      <c r="C11" s="114"/>
      <c r="D11" s="115">
        <v>41241</v>
      </c>
      <c r="E11" s="116"/>
      <c r="F11" s="117">
        <v>69477</v>
      </c>
      <c r="G11" s="118"/>
      <c r="H11" s="119"/>
    </row>
    <row r="12" spans="1:8" x14ac:dyDescent="0.15">
      <c r="A12" s="120"/>
      <c r="B12" s="121"/>
      <c r="C12" s="128"/>
      <c r="D12" s="123">
        <v>17071</v>
      </c>
      <c r="E12" s="124"/>
      <c r="F12" s="125">
        <v>31528</v>
      </c>
      <c r="G12" s="126"/>
      <c r="H12" s="127"/>
    </row>
    <row r="13" spans="1:8" x14ac:dyDescent="0.15">
      <c r="A13" s="108"/>
      <c r="B13" s="113"/>
      <c r="C13" s="129"/>
      <c r="D13" s="130">
        <v>51928</v>
      </c>
      <c r="E13" s="131"/>
      <c r="F13" s="132">
        <v>56888</v>
      </c>
      <c r="G13" s="133"/>
      <c r="H13" s="119"/>
    </row>
    <row r="14" spans="1:8" x14ac:dyDescent="0.15">
      <c r="A14" s="120"/>
      <c r="B14" s="121"/>
      <c r="C14" s="122"/>
      <c r="D14" s="123">
        <v>29974</v>
      </c>
      <c r="E14" s="124"/>
      <c r="F14" s="125">
        <v>30054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9.4600000000000009</v>
      </c>
      <c r="C19" s="134">
        <f>ROUND(VALUE(SUBSTITUTE(実質収支比率等に係る経年分析!G$48,"▲","-")),2)</f>
        <v>7.94</v>
      </c>
      <c r="D19" s="134">
        <f>ROUND(VALUE(SUBSTITUTE(実質収支比率等に係る経年分析!H$48,"▲","-")),2)</f>
        <v>8.1999999999999993</v>
      </c>
      <c r="E19" s="134">
        <f>ROUND(VALUE(SUBSTITUTE(実質収支比率等に係る経年分析!I$48,"▲","-")),2)</f>
        <v>7.11</v>
      </c>
      <c r="F19" s="134">
        <f>ROUND(VALUE(SUBSTITUTE(実質収支比率等に係る経年分析!J$48,"▲","-")),2)</f>
        <v>6.04</v>
      </c>
    </row>
    <row r="20" spans="1:11" x14ac:dyDescent="0.15">
      <c r="A20" s="134" t="s">
        <v>43</v>
      </c>
      <c r="B20" s="134">
        <f>ROUND(VALUE(SUBSTITUTE(実質収支比率等に係る経年分析!F$47,"▲","-")),2)</f>
        <v>12.04</v>
      </c>
      <c r="C20" s="134">
        <f>ROUND(VALUE(SUBSTITUTE(実質収支比率等に係る経年分析!G$47,"▲","-")),2)</f>
        <v>11.92</v>
      </c>
      <c r="D20" s="134">
        <f>ROUND(VALUE(SUBSTITUTE(実質収支比率等に係る経年分析!H$47,"▲","-")),2)</f>
        <v>12.05</v>
      </c>
      <c r="E20" s="134">
        <f>ROUND(VALUE(SUBSTITUTE(実質収支比率等に係る経年分析!I$47,"▲","-")),2)</f>
        <v>13.48</v>
      </c>
      <c r="F20" s="134">
        <f>ROUND(VALUE(SUBSTITUTE(実質収支比率等に係る経年分析!J$47,"▲","-")),2)</f>
        <v>12.22</v>
      </c>
    </row>
    <row r="21" spans="1:11" x14ac:dyDescent="0.15">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0.19</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-2.1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4.6900000000000004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4.1399999999999997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9.4600000000000009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21.22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1022</v>
      </c>
      <c r="E42" s="136"/>
      <c r="F42" s="136"/>
      <c r="G42" s="136">
        <f>'実質公債費比率（分子）の構造'!L$52</f>
        <v>1070</v>
      </c>
      <c r="H42" s="136"/>
      <c r="I42" s="136"/>
      <c r="J42" s="136">
        <f>'実質公債費比率（分子）の構造'!M$52</f>
        <v>1110</v>
      </c>
      <c r="K42" s="136"/>
      <c r="L42" s="136"/>
      <c r="M42" s="136">
        <f>'実質公債費比率（分子）の構造'!N$52</f>
        <v>1112</v>
      </c>
      <c r="N42" s="136"/>
      <c r="O42" s="136"/>
      <c r="P42" s="136">
        <f>'実質公債費比率（分子）の構造'!O$52</f>
        <v>1124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31</v>
      </c>
      <c r="C44" s="136"/>
      <c r="D44" s="136"/>
      <c r="E44" s="136">
        <f>'実質公債費比率（分子）の構造'!L$50</f>
        <v>31</v>
      </c>
      <c r="F44" s="136"/>
      <c r="G44" s="136"/>
      <c r="H44" s="136">
        <f>'実質公債費比率（分子）の構造'!M$50</f>
        <v>30</v>
      </c>
      <c r="I44" s="136"/>
      <c r="J44" s="136"/>
      <c r="K44" s="136">
        <f>'実質公債費比率（分子）の構造'!N$50</f>
        <v>30</v>
      </c>
      <c r="L44" s="136"/>
      <c r="M44" s="136"/>
      <c r="N44" s="136">
        <f>'実質公債費比率（分子）の構造'!O$50</f>
        <v>0</v>
      </c>
      <c r="O44" s="136"/>
      <c r="P44" s="136"/>
    </row>
    <row r="45" spans="1:16" x14ac:dyDescent="0.15">
      <c r="A45" s="136" t="s">
        <v>54</v>
      </c>
      <c r="B45" s="136">
        <f>'実質公債費比率（分子）の構造'!K$49</f>
        <v>39</v>
      </c>
      <c r="C45" s="136"/>
      <c r="D45" s="136"/>
      <c r="E45" s="136">
        <f>'実質公債費比率（分子）の構造'!L$49</f>
        <v>37</v>
      </c>
      <c r="F45" s="136"/>
      <c r="G45" s="136"/>
      <c r="H45" s="136">
        <f>'実質公債費比率（分子）の構造'!M$49</f>
        <v>31</v>
      </c>
      <c r="I45" s="136"/>
      <c r="J45" s="136"/>
      <c r="K45" s="136">
        <f>'実質公債費比率（分子）の構造'!N$49</f>
        <v>28</v>
      </c>
      <c r="L45" s="136"/>
      <c r="M45" s="136"/>
      <c r="N45" s="136">
        <f>'実質公債費比率（分子）の構造'!O$49</f>
        <v>25</v>
      </c>
      <c r="O45" s="136"/>
      <c r="P45" s="136"/>
    </row>
    <row r="46" spans="1:16" x14ac:dyDescent="0.15">
      <c r="A46" s="136" t="s">
        <v>55</v>
      </c>
      <c r="B46" s="136">
        <f>'実質公債費比率（分子）の構造'!K$48</f>
        <v>571</v>
      </c>
      <c r="C46" s="136"/>
      <c r="D46" s="136"/>
      <c r="E46" s="136">
        <f>'実質公債費比率（分子）の構造'!L$48</f>
        <v>509</v>
      </c>
      <c r="F46" s="136"/>
      <c r="G46" s="136"/>
      <c r="H46" s="136">
        <f>'実質公債費比率（分子）の構造'!M$48</f>
        <v>617</v>
      </c>
      <c r="I46" s="136"/>
      <c r="J46" s="136"/>
      <c r="K46" s="136">
        <f>'実質公債費比率（分子）の構造'!N$48</f>
        <v>608</v>
      </c>
      <c r="L46" s="136"/>
      <c r="M46" s="136"/>
      <c r="N46" s="136">
        <f>'実質公債費比率（分子）の構造'!O$48</f>
        <v>604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894</v>
      </c>
      <c r="C49" s="136"/>
      <c r="D49" s="136"/>
      <c r="E49" s="136">
        <f>'実質公債費比率（分子）の構造'!L$45</f>
        <v>902</v>
      </c>
      <c r="F49" s="136"/>
      <c r="G49" s="136"/>
      <c r="H49" s="136">
        <f>'実質公債費比率（分子）の構造'!M$45</f>
        <v>965</v>
      </c>
      <c r="I49" s="136"/>
      <c r="J49" s="136"/>
      <c r="K49" s="136">
        <f>'実質公債費比率（分子）の構造'!N$45</f>
        <v>976</v>
      </c>
      <c r="L49" s="136"/>
      <c r="M49" s="136"/>
      <c r="N49" s="136">
        <f>'実質公債費比率（分子）の構造'!O$45</f>
        <v>918</v>
      </c>
      <c r="O49" s="136"/>
      <c r="P49" s="136"/>
    </row>
    <row r="50" spans="1:16" x14ac:dyDescent="0.15">
      <c r="A50" s="136" t="s">
        <v>59</v>
      </c>
      <c r="B50" s="136" t="e">
        <f>NA()</f>
        <v>#N/A</v>
      </c>
      <c r="C50" s="136">
        <f>IF(ISNUMBER('実質公債費比率（分子）の構造'!K$53),'実質公債費比率（分子）の構造'!K$53,NA())</f>
        <v>513</v>
      </c>
      <c r="D50" s="136" t="e">
        <f>NA()</f>
        <v>#N/A</v>
      </c>
      <c r="E50" s="136" t="e">
        <f>NA()</f>
        <v>#N/A</v>
      </c>
      <c r="F50" s="136">
        <f>IF(ISNUMBER('実質公債費比率（分子）の構造'!L$53),'実質公債費比率（分子）の構造'!L$53,NA())</f>
        <v>409</v>
      </c>
      <c r="G50" s="136" t="e">
        <f>NA()</f>
        <v>#N/A</v>
      </c>
      <c r="H50" s="136" t="e">
        <f>NA()</f>
        <v>#N/A</v>
      </c>
      <c r="I50" s="136">
        <f>IF(ISNUMBER('実質公債費比率（分子）の構造'!M$53),'実質公債費比率（分子）の構造'!M$53,NA())</f>
        <v>533</v>
      </c>
      <c r="J50" s="136" t="e">
        <f>NA()</f>
        <v>#N/A</v>
      </c>
      <c r="K50" s="136" t="e">
        <f>NA()</f>
        <v>#N/A</v>
      </c>
      <c r="L50" s="136">
        <f>IF(ISNUMBER('実質公債費比率（分子）の構造'!N$53),'実質公債費比率（分子）の構造'!N$53,NA())</f>
        <v>530</v>
      </c>
      <c r="M50" s="136" t="e">
        <f>NA()</f>
        <v>#N/A</v>
      </c>
      <c r="N50" s="136" t="e">
        <f>NA()</f>
        <v>#N/A</v>
      </c>
      <c r="O50" s="136">
        <f>IF(ISNUMBER('実質公債費比率（分子）の構造'!O$53),'実質公債費比率（分子）の構造'!O$53,NA())</f>
        <v>423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10984</v>
      </c>
      <c r="E56" s="135"/>
      <c r="F56" s="135"/>
      <c r="G56" s="135">
        <f>'将来負担比率（分子）の構造'!J$51</f>
        <v>11226</v>
      </c>
      <c r="H56" s="135"/>
      <c r="I56" s="135"/>
      <c r="J56" s="135">
        <f>'将来負担比率（分子）の構造'!K$51</f>
        <v>11277</v>
      </c>
      <c r="K56" s="135"/>
      <c r="L56" s="135"/>
      <c r="M56" s="135">
        <f>'将来負担比率（分子）の構造'!L$51</f>
        <v>11670</v>
      </c>
      <c r="N56" s="135"/>
      <c r="O56" s="135"/>
      <c r="P56" s="135">
        <f>'将来負担比率（分子）の構造'!M$51</f>
        <v>11814</v>
      </c>
    </row>
    <row r="57" spans="1:16" x14ac:dyDescent="0.15">
      <c r="A57" s="135" t="s">
        <v>35</v>
      </c>
      <c r="B57" s="135"/>
      <c r="C57" s="135"/>
      <c r="D57" s="135">
        <f>'将来負担比率（分子）の構造'!I$50</f>
        <v>2773</v>
      </c>
      <c r="E57" s="135"/>
      <c r="F57" s="135"/>
      <c r="G57" s="135">
        <f>'将来負担比率（分子）の構造'!J$50</f>
        <v>2692</v>
      </c>
      <c r="H57" s="135"/>
      <c r="I57" s="135"/>
      <c r="J57" s="135">
        <f>'将来負担比率（分子）の構造'!K$50</f>
        <v>2490</v>
      </c>
      <c r="K57" s="135"/>
      <c r="L57" s="135"/>
      <c r="M57" s="135">
        <f>'将来負担比率（分子）の構造'!L$50</f>
        <v>2370</v>
      </c>
      <c r="N57" s="135"/>
      <c r="O57" s="135"/>
      <c r="P57" s="135">
        <f>'将来負担比率（分子）の構造'!M$50</f>
        <v>2227</v>
      </c>
    </row>
    <row r="58" spans="1:16" x14ac:dyDescent="0.15">
      <c r="A58" s="135" t="s">
        <v>34</v>
      </c>
      <c r="B58" s="135"/>
      <c r="C58" s="135"/>
      <c r="D58" s="135">
        <f>'将来負担比率（分子）の構造'!I$49</f>
        <v>4610</v>
      </c>
      <c r="E58" s="135"/>
      <c r="F58" s="135"/>
      <c r="G58" s="135">
        <f>'将来負担比率（分子）の構造'!J$49</f>
        <v>4415</v>
      </c>
      <c r="H58" s="135"/>
      <c r="I58" s="135"/>
      <c r="J58" s="135">
        <f>'将来負担比率（分子）の構造'!K$49</f>
        <v>3960</v>
      </c>
      <c r="K58" s="135"/>
      <c r="L58" s="135"/>
      <c r="M58" s="135">
        <f>'将来負担比率（分子）の構造'!L$49</f>
        <v>3648</v>
      </c>
      <c r="N58" s="135"/>
      <c r="O58" s="135"/>
      <c r="P58" s="135">
        <f>'将来負担比率（分子）の構造'!M$49</f>
        <v>3626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1395</v>
      </c>
      <c r="C62" s="135"/>
      <c r="D62" s="135"/>
      <c r="E62" s="135">
        <f>'将来負担比率（分子）の構造'!J$45</f>
        <v>1350</v>
      </c>
      <c r="F62" s="135"/>
      <c r="G62" s="135"/>
      <c r="H62" s="135">
        <f>'将来負担比率（分子）の構造'!K$45</f>
        <v>1394</v>
      </c>
      <c r="I62" s="135"/>
      <c r="J62" s="135"/>
      <c r="K62" s="135">
        <f>'将来負担比率（分子）の構造'!L$45</f>
        <v>1352</v>
      </c>
      <c r="L62" s="135"/>
      <c r="M62" s="135"/>
      <c r="N62" s="135">
        <f>'将来負担比率（分子）の構造'!M$45</f>
        <v>1213</v>
      </c>
      <c r="O62" s="135"/>
      <c r="P62" s="135"/>
    </row>
    <row r="63" spans="1:16" x14ac:dyDescent="0.15">
      <c r="A63" s="135" t="s">
        <v>28</v>
      </c>
      <c r="B63" s="135">
        <f>'将来負担比率（分子）の構造'!I$44</f>
        <v>240</v>
      </c>
      <c r="C63" s="135"/>
      <c r="D63" s="135"/>
      <c r="E63" s="135">
        <f>'将来負担比率（分子）の構造'!J$44</f>
        <v>209</v>
      </c>
      <c r="F63" s="135"/>
      <c r="G63" s="135"/>
      <c r="H63" s="135">
        <f>'将来負担比率（分子）の構造'!K$44</f>
        <v>197</v>
      </c>
      <c r="I63" s="135"/>
      <c r="J63" s="135"/>
      <c r="K63" s="135">
        <f>'将来負担比率（分子）の構造'!L$44</f>
        <v>163</v>
      </c>
      <c r="L63" s="135"/>
      <c r="M63" s="135"/>
      <c r="N63" s="135">
        <f>'将来負担比率（分子）の構造'!M$44</f>
        <v>157</v>
      </c>
      <c r="O63" s="135"/>
      <c r="P63" s="135"/>
    </row>
    <row r="64" spans="1:16" x14ac:dyDescent="0.15">
      <c r="A64" s="135" t="s">
        <v>27</v>
      </c>
      <c r="B64" s="135">
        <f>'将来負担比率（分子）の構造'!I$43</f>
        <v>9171</v>
      </c>
      <c r="C64" s="135"/>
      <c r="D64" s="135"/>
      <c r="E64" s="135">
        <f>'将来負担比率（分子）の構造'!J$43</f>
        <v>8385</v>
      </c>
      <c r="F64" s="135"/>
      <c r="G64" s="135"/>
      <c r="H64" s="135">
        <f>'将来負担比率（分子）の構造'!K$43</f>
        <v>8841</v>
      </c>
      <c r="I64" s="135"/>
      <c r="J64" s="135"/>
      <c r="K64" s="135">
        <f>'将来負担比率（分子）の構造'!L$43</f>
        <v>8587</v>
      </c>
      <c r="L64" s="135"/>
      <c r="M64" s="135"/>
      <c r="N64" s="135">
        <f>'将来負担比率（分子）の構造'!M$43</f>
        <v>8914</v>
      </c>
      <c r="O64" s="135"/>
      <c r="P64" s="135"/>
    </row>
    <row r="65" spans="1:16" x14ac:dyDescent="0.15">
      <c r="A65" s="135" t="s">
        <v>26</v>
      </c>
      <c r="B65" s="135">
        <f>'将来負担比率（分子）の構造'!I$42</f>
        <v>89</v>
      </c>
      <c r="C65" s="135"/>
      <c r="D65" s="135"/>
      <c r="E65" s="135">
        <f>'将来負担比率（分子）の構造'!J$42</f>
        <v>60</v>
      </c>
      <c r="F65" s="135"/>
      <c r="G65" s="135"/>
      <c r="H65" s="135">
        <f>'将来負担比率（分子）の構造'!K$42</f>
        <v>30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9641</v>
      </c>
      <c r="C66" s="135"/>
      <c r="D66" s="135"/>
      <c r="E66" s="135">
        <f>'将来負担比率（分子）の構造'!J$41</f>
        <v>9495</v>
      </c>
      <c r="F66" s="135"/>
      <c r="G66" s="135"/>
      <c r="H66" s="135">
        <f>'将来負担比率（分子）の構造'!K$41</f>
        <v>9122</v>
      </c>
      <c r="I66" s="135"/>
      <c r="J66" s="135"/>
      <c r="K66" s="135">
        <f>'将来負担比率（分子）の構造'!L$41</f>
        <v>8657</v>
      </c>
      <c r="L66" s="135"/>
      <c r="M66" s="135"/>
      <c r="N66" s="135">
        <f>'将来負担比率（分子）の構造'!M$41</f>
        <v>8225</v>
      </c>
      <c r="O66" s="135"/>
      <c r="P66" s="135"/>
    </row>
    <row r="67" spans="1:16" x14ac:dyDescent="0.15">
      <c r="A67" s="135" t="s">
        <v>63</v>
      </c>
      <c r="B67" s="135" t="e">
        <f>NA()</f>
        <v>#N/A</v>
      </c>
      <c r="C67" s="135">
        <f>IF(ISNUMBER('将来負担比率（分子）の構造'!I$52), IF('将来負担比率（分子）の構造'!I$52 &lt; 0, 0, '将来負担比率（分子）の構造'!I$52), NA())</f>
        <v>2170</v>
      </c>
      <c r="D67" s="135" t="e">
        <f>NA()</f>
        <v>#N/A</v>
      </c>
      <c r="E67" s="135" t="e">
        <f>NA()</f>
        <v>#N/A</v>
      </c>
      <c r="F67" s="135">
        <f>IF(ISNUMBER('将来負担比率（分子）の構造'!J$52), IF('将来負担比率（分子）の構造'!J$52 &lt; 0, 0, '将来負担比率（分子）の構造'!J$52), NA())</f>
        <v>1164</v>
      </c>
      <c r="G67" s="135" t="e">
        <f>NA()</f>
        <v>#N/A</v>
      </c>
      <c r="H67" s="135" t="e">
        <f>NA()</f>
        <v>#N/A</v>
      </c>
      <c r="I67" s="135">
        <f>IF(ISNUMBER('将来負担比率（分子）の構造'!K$52), IF('将来負担比率（分子）の構造'!K$52 &lt; 0, 0, '将来負担比率（分子）の構造'!K$52), NA())</f>
        <v>1855</v>
      </c>
      <c r="J67" s="135" t="e">
        <f>NA()</f>
        <v>#N/A</v>
      </c>
      <c r="K67" s="135" t="e">
        <f>NA()</f>
        <v>#N/A</v>
      </c>
      <c r="L67" s="135">
        <f>IF(ISNUMBER('将来負担比率（分子）の構造'!L$52), IF('将来負担比率（分子）の構造'!L$52 &lt; 0, 0, '将来負担比率（分子）の構造'!L$52), NA())</f>
        <v>1070</v>
      </c>
      <c r="M67" s="135" t="e">
        <f>NA()</f>
        <v>#N/A</v>
      </c>
      <c r="N67" s="135" t="e">
        <f>NA()</f>
        <v>#N/A</v>
      </c>
      <c r="O67" s="135">
        <f>IF(ISNUMBER('将来負担比率（分子）の構造'!M$52), IF('将来負担比率（分子）の構造'!M$52 &lt; 0, 0, '将来負担比率（分子）の構造'!M$52), NA())</f>
        <v>841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5720893</v>
      </c>
      <c r="S5" s="581"/>
      <c r="T5" s="581"/>
      <c r="U5" s="581"/>
      <c r="V5" s="581"/>
      <c r="W5" s="581"/>
      <c r="X5" s="581"/>
      <c r="Y5" s="582"/>
      <c r="Z5" s="583">
        <v>55.8</v>
      </c>
      <c r="AA5" s="583"/>
      <c r="AB5" s="583"/>
      <c r="AC5" s="583"/>
      <c r="AD5" s="584">
        <v>5495727</v>
      </c>
      <c r="AE5" s="584"/>
      <c r="AF5" s="584"/>
      <c r="AG5" s="584"/>
      <c r="AH5" s="584"/>
      <c r="AI5" s="584"/>
      <c r="AJ5" s="584"/>
      <c r="AK5" s="584"/>
      <c r="AL5" s="585">
        <v>84.1</v>
      </c>
      <c r="AM5" s="586"/>
      <c r="AN5" s="586"/>
      <c r="AO5" s="587"/>
      <c r="AP5" s="577" t="s">
        <v>208</v>
      </c>
      <c r="AQ5" s="578"/>
      <c r="AR5" s="578"/>
      <c r="AS5" s="578"/>
      <c r="AT5" s="578"/>
      <c r="AU5" s="578"/>
      <c r="AV5" s="578"/>
      <c r="AW5" s="578"/>
      <c r="AX5" s="578"/>
      <c r="AY5" s="578"/>
      <c r="AZ5" s="578"/>
      <c r="BA5" s="578"/>
      <c r="BB5" s="578"/>
      <c r="BC5" s="578"/>
      <c r="BD5" s="578"/>
      <c r="BE5" s="578"/>
      <c r="BF5" s="579"/>
      <c r="BG5" s="591">
        <v>5495727</v>
      </c>
      <c r="BH5" s="592"/>
      <c r="BI5" s="592"/>
      <c r="BJ5" s="592"/>
      <c r="BK5" s="592"/>
      <c r="BL5" s="592"/>
      <c r="BM5" s="592"/>
      <c r="BN5" s="593"/>
      <c r="BO5" s="594">
        <v>96.1</v>
      </c>
      <c r="BP5" s="594"/>
      <c r="BQ5" s="594"/>
      <c r="BR5" s="594"/>
      <c r="BS5" s="595">
        <v>67996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141604</v>
      </c>
      <c r="S6" s="592"/>
      <c r="T6" s="592"/>
      <c r="U6" s="592"/>
      <c r="V6" s="592"/>
      <c r="W6" s="592"/>
      <c r="X6" s="592"/>
      <c r="Y6" s="593"/>
      <c r="Z6" s="594">
        <v>1.4</v>
      </c>
      <c r="AA6" s="594"/>
      <c r="AB6" s="594"/>
      <c r="AC6" s="594"/>
      <c r="AD6" s="595">
        <v>141604</v>
      </c>
      <c r="AE6" s="595"/>
      <c r="AF6" s="595"/>
      <c r="AG6" s="595"/>
      <c r="AH6" s="595"/>
      <c r="AI6" s="595"/>
      <c r="AJ6" s="595"/>
      <c r="AK6" s="595"/>
      <c r="AL6" s="596">
        <v>2.2000000000000002</v>
      </c>
      <c r="AM6" s="597"/>
      <c r="AN6" s="597"/>
      <c r="AO6" s="598"/>
      <c r="AP6" s="588" t="s">
        <v>213</v>
      </c>
      <c r="AQ6" s="589"/>
      <c r="AR6" s="589"/>
      <c r="AS6" s="589"/>
      <c r="AT6" s="589"/>
      <c r="AU6" s="589"/>
      <c r="AV6" s="589"/>
      <c r="AW6" s="589"/>
      <c r="AX6" s="589"/>
      <c r="AY6" s="589"/>
      <c r="AZ6" s="589"/>
      <c r="BA6" s="589"/>
      <c r="BB6" s="589"/>
      <c r="BC6" s="589"/>
      <c r="BD6" s="589"/>
      <c r="BE6" s="589"/>
      <c r="BF6" s="590"/>
      <c r="BG6" s="591">
        <v>5495727</v>
      </c>
      <c r="BH6" s="592"/>
      <c r="BI6" s="592"/>
      <c r="BJ6" s="592"/>
      <c r="BK6" s="592"/>
      <c r="BL6" s="592"/>
      <c r="BM6" s="592"/>
      <c r="BN6" s="593"/>
      <c r="BO6" s="594">
        <v>96.1</v>
      </c>
      <c r="BP6" s="594"/>
      <c r="BQ6" s="594"/>
      <c r="BR6" s="594"/>
      <c r="BS6" s="595">
        <v>67996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124257</v>
      </c>
      <c r="CS6" s="592"/>
      <c r="CT6" s="592"/>
      <c r="CU6" s="592"/>
      <c r="CV6" s="592"/>
      <c r="CW6" s="592"/>
      <c r="CX6" s="592"/>
      <c r="CY6" s="593"/>
      <c r="CZ6" s="594">
        <v>1.3</v>
      </c>
      <c r="DA6" s="594"/>
      <c r="DB6" s="594"/>
      <c r="DC6" s="594"/>
      <c r="DD6" s="600" t="s">
        <v>215</v>
      </c>
      <c r="DE6" s="592"/>
      <c r="DF6" s="592"/>
      <c r="DG6" s="592"/>
      <c r="DH6" s="592"/>
      <c r="DI6" s="592"/>
      <c r="DJ6" s="592"/>
      <c r="DK6" s="592"/>
      <c r="DL6" s="592"/>
      <c r="DM6" s="592"/>
      <c r="DN6" s="592"/>
      <c r="DO6" s="592"/>
      <c r="DP6" s="593"/>
      <c r="DQ6" s="600">
        <v>124257</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7761</v>
      </c>
      <c r="S7" s="592"/>
      <c r="T7" s="592"/>
      <c r="U7" s="592"/>
      <c r="V7" s="592"/>
      <c r="W7" s="592"/>
      <c r="X7" s="592"/>
      <c r="Y7" s="593"/>
      <c r="Z7" s="594">
        <v>0.1</v>
      </c>
      <c r="AA7" s="594"/>
      <c r="AB7" s="594"/>
      <c r="AC7" s="594"/>
      <c r="AD7" s="595">
        <v>7761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2048685</v>
      </c>
      <c r="BH7" s="592"/>
      <c r="BI7" s="592"/>
      <c r="BJ7" s="592"/>
      <c r="BK7" s="592"/>
      <c r="BL7" s="592"/>
      <c r="BM7" s="592"/>
      <c r="BN7" s="593"/>
      <c r="BO7" s="594">
        <v>35.799999999999997</v>
      </c>
      <c r="BP7" s="594"/>
      <c r="BQ7" s="594"/>
      <c r="BR7" s="594"/>
      <c r="BS7" s="595">
        <v>67996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969063</v>
      </c>
      <c r="CS7" s="592"/>
      <c r="CT7" s="592"/>
      <c r="CU7" s="592"/>
      <c r="CV7" s="592"/>
      <c r="CW7" s="592"/>
      <c r="CX7" s="592"/>
      <c r="CY7" s="593"/>
      <c r="CZ7" s="594">
        <v>9.9</v>
      </c>
      <c r="DA7" s="594"/>
      <c r="DB7" s="594"/>
      <c r="DC7" s="594"/>
      <c r="DD7" s="600">
        <v>9599</v>
      </c>
      <c r="DE7" s="592"/>
      <c r="DF7" s="592"/>
      <c r="DG7" s="592"/>
      <c r="DH7" s="592"/>
      <c r="DI7" s="592"/>
      <c r="DJ7" s="592"/>
      <c r="DK7" s="592"/>
      <c r="DL7" s="592"/>
      <c r="DM7" s="592"/>
      <c r="DN7" s="592"/>
      <c r="DO7" s="592"/>
      <c r="DP7" s="593"/>
      <c r="DQ7" s="600">
        <v>852907</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15016</v>
      </c>
      <c r="S8" s="592"/>
      <c r="T8" s="592"/>
      <c r="U8" s="592"/>
      <c r="V8" s="592"/>
      <c r="W8" s="592"/>
      <c r="X8" s="592"/>
      <c r="Y8" s="593"/>
      <c r="Z8" s="594">
        <v>0.1</v>
      </c>
      <c r="AA8" s="594"/>
      <c r="AB8" s="594"/>
      <c r="AC8" s="594"/>
      <c r="AD8" s="595">
        <v>15016</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45864</v>
      </c>
      <c r="BH8" s="592"/>
      <c r="BI8" s="592"/>
      <c r="BJ8" s="592"/>
      <c r="BK8" s="592"/>
      <c r="BL8" s="592"/>
      <c r="BM8" s="592"/>
      <c r="BN8" s="593"/>
      <c r="BO8" s="594">
        <v>0.8</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2875775</v>
      </c>
      <c r="CS8" s="592"/>
      <c r="CT8" s="592"/>
      <c r="CU8" s="592"/>
      <c r="CV8" s="592"/>
      <c r="CW8" s="592"/>
      <c r="CX8" s="592"/>
      <c r="CY8" s="593"/>
      <c r="CZ8" s="594">
        <v>29.3</v>
      </c>
      <c r="DA8" s="594"/>
      <c r="DB8" s="594"/>
      <c r="DC8" s="594"/>
      <c r="DD8" s="600">
        <v>2624</v>
      </c>
      <c r="DE8" s="592"/>
      <c r="DF8" s="592"/>
      <c r="DG8" s="592"/>
      <c r="DH8" s="592"/>
      <c r="DI8" s="592"/>
      <c r="DJ8" s="592"/>
      <c r="DK8" s="592"/>
      <c r="DL8" s="592"/>
      <c r="DM8" s="592"/>
      <c r="DN8" s="592"/>
      <c r="DO8" s="592"/>
      <c r="DP8" s="593"/>
      <c r="DQ8" s="600">
        <v>1429884</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24222</v>
      </c>
      <c r="S9" s="592"/>
      <c r="T9" s="592"/>
      <c r="U9" s="592"/>
      <c r="V9" s="592"/>
      <c r="W9" s="592"/>
      <c r="X9" s="592"/>
      <c r="Y9" s="593"/>
      <c r="Z9" s="594">
        <v>0.2</v>
      </c>
      <c r="AA9" s="594"/>
      <c r="AB9" s="594"/>
      <c r="AC9" s="594"/>
      <c r="AD9" s="595">
        <v>24222</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1587735</v>
      </c>
      <c r="BH9" s="592"/>
      <c r="BI9" s="592"/>
      <c r="BJ9" s="592"/>
      <c r="BK9" s="592"/>
      <c r="BL9" s="592"/>
      <c r="BM9" s="592"/>
      <c r="BN9" s="593"/>
      <c r="BO9" s="594">
        <v>27.8</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1002029</v>
      </c>
      <c r="CS9" s="592"/>
      <c r="CT9" s="592"/>
      <c r="CU9" s="592"/>
      <c r="CV9" s="592"/>
      <c r="CW9" s="592"/>
      <c r="CX9" s="592"/>
      <c r="CY9" s="593"/>
      <c r="CZ9" s="594">
        <v>10.199999999999999</v>
      </c>
      <c r="DA9" s="594"/>
      <c r="DB9" s="594"/>
      <c r="DC9" s="594"/>
      <c r="DD9" s="600">
        <v>15293</v>
      </c>
      <c r="DE9" s="592"/>
      <c r="DF9" s="592"/>
      <c r="DG9" s="592"/>
      <c r="DH9" s="592"/>
      <c r="DI9" s="592"/>
      <c r="DJ9" s="592"/>
      <c r="DK9" s="592"/>
      <c r="DL9" s="592"/>
      <c r="DM9" s="592"/>
      <c r="DN9" s="592"/>
      <c r="DO9" s="592"/>
      <c r="DP9" s="593"/>
      <c r="DQ9" s="600">
        <v>983733</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330382</v>
      </c>
      <c r="S10" s="592"/>
      <c r="T10" s="592"/>
      <c r="U10" s="592"/>
      <c r="V10" s="592"/>
      <c r="W10" s="592"/>
      <c r="X10" s="592"/>
      <c r="Y10" s="593"/>
      <c r="Z10" s="594">
        <v>3.2</v>
      </c>
      <c r="AA10" s="594"/>
      <c r="AB10" s="594"/>
      <c r="AC10" s="594"/>
      <c r="AD10" s="595">
        <v>330382</v>
      </c>
      <c r="AE10" s="595"/>
      <c r="AF10" s="595"/>
      <c r="AG10" s="595"/>
      <c r="AH10" s="595"/>
      <c r="AI10" s="595"/>
      <c r="AJ10" s="595"/>
      <c r="AK10" s="595"/>
      <c r="AL10" s="596">
        <v>5.0999999999999996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127791</v>
      </c>
      <c r="BH10" s="592"/>
      <c r="BI10" s="592"/>
      <c r="BJ10" s="592"/>
      <c r="BK10" s="592"/>
      <c r="BL10" s="592"/>
      <c r="BM10" s="592"/>
      <c r="BN10" s="593"/>
      <c r="BO10" s="594">
        <v>2.2000000000000002</v>
      </c>
      <c r="BP10" s="594"/>
      <c r="BQ10" s="594"/>
      <c r="BR10" s="594"/>
      <c r="BS10" s="600">
        <v>21233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113</v>
      </c>
      <c r="CS10" s="592"/>
      <c r="CT10" s="592"/>
      <c r="CU10" s="592"/>
      <c r="CV10" s="592"/>
      <c r="CW10" s="592"/>
      <c r="CX10" s="592"/>
      <c r="CY10" s="593"/>
      <c r="CZ10" s="594">
        <v>0</v>
      </c>
      <c r="DA10" s="594"/>
      <c r="DB10" s="594"/>
      <c r="DC10" s="594"/>
      <c r="DD10" s="600" t="s">
        <v>111</v>
      </c>
      <c r="DE10" s="592"/>
      <c r="DF10" s="592"/>
      <c r="DG10" s="592"/>
      <c r="DH10" s="592"/>
      <c r="DI10" s="592"/>
      <c r="DJ10" s="592"/>
      <c r="DK10" s="592"/>
      <c r="DL10" s="592"/>
      <c r="DM10" s="592"/>
      <c r="DN10" s="592"/>
      <c r="DO10" s="592"/>
      <c r="DP10" s="593"/>
      <c r="DQ10" s="600">
        <v>113</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287295</v>
      </c>
      <c r="BH11" s="592"/>
      <c r="BI11" s="592"/>
      <c r="BJ11" s="592"/>
      <c r="BK11" s="592"/>
      <c r="BL11" s="592"/>
      <c r="BM11" s="592"/>
      <c r="BN11" s="593"/>
      <c r="BO11" s="594">
        <v>5</v>
      </c>
      <c r="BP11" s="594"/>
      <c r="BQ11" s="594"/>
      <c r="BR11" s="594"/>
      <c r="BS11" s="600">
        <v>46763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434163</v>
      </c>
      <c r="CS11" s="592"/>
      <c r="CT11" s="592"/>
      <c r="CU11" s="592"/>
      <c r="CV11" s="592"/>
      <c r="CW11" s="592"/>
      <c r="CX11" s="592"/>
      <c r="CY11" s="593"/>
      <c r="CZ11" s="594">
        <v>4.4000000000000004</v>
      </c>
      <c r="DA11" s="594"/>
      <c r="DB11" s="594"/>
      <c r="DC11" s="594"/>
      <c r="DD11" s="600">
        <v>33027</v>
      </c>
      <c r="DE11" s="592"/>
      <c r="DF11" s="592"/>
      <c r="DG11" s="592"/>
      <c r="DH11" s="592"/>
      <c r="DI11" s="592"/>
      <c r="DJ11" s="592"/>
      <c r="DK11" s="592"/>
      <c r="DL11" s="592"/>
      <c r="DM11" s="592"/>
      <c r="DN11" s="592"/>
      <c r="DO11" s="592"/>
      <c r="DP11" s="593"/>
      <c r="DQ11" s="600">
        <v>357731</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3067585</v>
      </c>
      <c r="BH12" s="592"/>
      <c r="BI12" s="592"/>
      <c r="BJ12" s="592"/>
      <c r="BK12" s="592"/>
      <c r="BL12" s="592"/>
      <c r="BM12" s="592"/>
      <c r="BN12" s="593"/>
      <c r="BO12" s="594">
        <v>53.6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67603</v>
      </c>
      <c r="CS12" s="592"/>
      <c r="CT12" s="592"/>
      <c r="CU12" s="592"/>
      <c r="CV12" s="592"/>
      <c r="CW12" s="592"/>
      <c r="CX12" s="592"/>
      <c r="CY12" s="593"/>
      <c r="CZ12" s="594">
        <v>0.7</v>
      </c>
      <c r="DA12" s="594"/>
      <c r="DB12" s="594"/>
      <c r="DC12" s="594"/>
      <c r="DD12" s="600" t="s">
        <v>111</v>
      </c>
      <c r="DE12" s="592"/>
      <c r="DF12" s="592"/>
      <c r="DG12" s="592"/>
      <c r="DH12" s="592"/>
      <c r="DI12" s="592"/>
      <c r="DJ12" s="592"/>
      <c r="DK12" s="592"/>
      <c r="DL12" s="592"/>
      <c r="DM12" s="592"/>
      <c r="DN12" s="592"/>
      <c r="DO12" s="592"/>
      <c r="DP12" s="593"/>
      <c r="DQ12" s="600">
        <v>60605</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43053</v>
      </c>
      <c r="S13" s="592"/>
      <c r="T13" s="592"/>
      <c r="U13" s="592"/>
      <c r="V13" s="592"/>
      <c r="W13" s="592"/>
      <c r="X13" s="592"/>
      <c r="Y13" s="593"/>
      <c r="Z13" s="594">
        <v>0.4</v>
      </c>
      <c r="AA13" s="594"/>
      <c r="AB13" s="594"/>
      <c r="AC13" s="594"/>
      <c r="AD13" s="595">
        <v>43053</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3064029</v>
      </c>
      <c r="BH13" s="592"/>
      <c r="BI13" s="592"/>
      <c r="BJ13" s="592"/>
      <c r="BK13" s="592"/>
      <c r="BL13" s="592"/>
      <c r="BM13" s="592"/>
      <c r="BN13" s="593"/>
      <c r="BO13" s="594">
        <v>53.6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1277188</v>
      </c>
      <c r="CS13" s="592"/>
      <c r="CT13" s="592"/>
      <c r="CU13" s="592"/>
      <c r="CV13" s="592"/>
      <c r="CW13" s="592"/>
      <c r="CX13" s="592"/>
      <c r="CY13" s="593"/>
      <c r="CZ13" s="594">
        <v>13</v>
      </c>
      <c r="DA13" s="594"/>
      <c r="DB13" s="594"/>
      <c r="DC13" s="594"/>
      <c r="DD13" s="600">
        <v>635996</v>
      </c>
      <c r="DE13" s="592"/>
      <c r="DF13" s="592"/>
      <c r="DG13" s="592"/>
      <c r="DH13" s="592"/>
      <c r="DI13" s="592"/>
      <c r="DJ13" s="592"/>
      <c r="DK13" s="592"/>
      <c r="DL13" s="592"/>
      <c r="DM13" s="592"/>
      <c r="DN13" s="592"/>
      <c r="DO13" s="592"/>
      <c r="DP13" s="593"/>
      <c r="DQ13" s="600">
        <v>1006944</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60780</v>
      </c>
      <c r="BH14" s="592"/>
      <c r="BI14" s="592"/>
      <c r="BJ14" s="592"/>
      <c r="BK14" s="592"/>
      <c r="BL14" s="592"/>
      <c r="BM14" s="592"/>
      <c r="BN14" s="593"/>
      <c r="BO14" s="594">
        <v>1.1000000000000001</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501138</v>
      </c>
      <c r="CS14" s="592"/>
      <c r="CT14" s="592"/>
      <c r="CU14" s="592"/>
      <c r="CV14" s="592"/>
      <c r="CW14" s="592"/>
      <c r="CX14" s="592"/>
      <c r="CY14" s="593"/>
      <c r="CZ14" s="594">
        <v>5.0999999999999996</v>
      </c>
      <c r="DA14" s="594"/>
      <c r="DB14" s="594"/>
      <c r="DC14" s="594"/>
      <c r="DD14" s="600">
        <v>13499</v>
      </c>
      <c r="DE14" s="592"/>
      <c r="DF14" s="592"/>
      <c r="DG14" s="592"/>
      <c r="DH14" s="592"/>
      <c r="DI14" s="592"/>
      <c r="DJ14" s="592"/>
      <c r="DK14" s="592"/>
      <c r="DL14" s="592"/>
      <c r="DM14" s="592"/>
      <c r="DN14" s="592"/>
      <c r="DO14" s="592"/>
      <c r="DP14" s="593"/>
      <c r="DQ14" s="600">
        <v>489020</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21677</v>
      </c>
      <c r="S15" s="592"/>
      <c r="T15" s="592"/>
      <c r="U15" s="592"/>
      <c r="V15" s="592"/>
      <c r="W15" s="592"/>
      <c r="X15" s="592"/>
      <c r="Y15" s="593"/>
      <c r="Z15" s="594">
        <v>0.2</v>
      </c>
      <c r="AA15" s="594"/>
      <c r="AB15" s="594"/>
      <c r="AC15" s="594"/>
      <c r="AD15" s="595">
        <v>21677</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318677</v>
      </c>
      <c r="BH15" s="592"/>
      <c r="BI15" s="592"/>
      <c r="BJ15" s="592"/>
      <c r="BK15" s="592"/>
      <c r="BL15" s="592"/>
      <c r="BM15" s="592"/>
      <c r="BN15" s="593"/>
      <c r="BO15" s="594">
        <v>5.6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1637811</v>
      </c>
      <c r="CS15" s="592"/>
      <c r="CT15" s="592"/>
      <c r="CU15" s="592"/>
      <c r="CV15" s="592"/>
      <c r="CW15" s="592"/>
      <c r="CX15" s="592"/>
      <c r="CY15" s="593"/>
      <c r="CZ15" s="594">
        <v>16.7</v>
      </c>
      <c r="DA15" s="594"/>
      <c r="DB15" s="594"/>
      <c r="DC15" s="594"/>
      <c r="DD15" s="600">
        <v>590944</v>
      </c>
      <c r="DE15" s="592"/>
      <c r="DF15" s="592"/>
      <c r="DG15" s="592"/>
      <c r="DH15" s="592"/>
      <c r="DI15" s="592"/>
      <c r="DJ15" s="592"/>
      <c r="DK15" s="592"/>
      <c r="DL15" s="592"/>
      <c r="DM15" s="592"/>
      <c r="DN15" s="592"/>
      <c r="DO15" s="592"/>
      <c r="DP15" s="593"/>
      <c r="DQ15" s="600">
        <v>1066832</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597335</v>
      </c>
      <c r="S16" s="592"/>
      <c r="T16" s="592"/>
      <c r="U16" s="592"/>
      <c r="V16" s="592"/>
      <c r="W16" s="592"/>
      <c r="X16" s="592"/>
      <c r="Y16" s="593"/>
      <c r="Z16" s="594">
        <v>5.8</v>
      </c>
      <c r="AA16" s="594"/>
      <c r="AB16" s="594"/>
      <c r="AC16" s="594"/>
      <c r="AD16" s="595">
        <v>436222</v>
      </c>
      <c r="AE16" s="595"/>
      <c r="AF16" s="595"/>
      <c r="AG16" s="595"/>
      <c r="AH16" s="595"/>
      <c r="AI16" s="595"/>
      <c r="AJ16" s="595"/>
      <c r="AK16" s="595"/>
      <c r="AL16" s="596">
        <v>6.7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436222</v>
      </c>
      <c r="S17" s="592"/>
      <c r="T17" s="592"/>
      <c r="U17" s="592"/>
      <c r="V17" s="592"/>
      <c r="W17" s="592"/>
      <c r="X17" s="592"/>
      <c r="Y17" s="593"/>
      <c r="Z17" s="594">
        <v>4.3</v>
      </c>
      <c r="AA17" s="594"/>
      <c r="AB17" s="594"/>
      <c r="AC17" s="594"/>
      <c r="AD17" s="595">
        <v>436222</v>
      </c>
      <c r="AE17" s="595"/>
      <c r="AF17" s="595"/>
      <c r="AG17" s="595"/>
      <c r="AH17" s="595"/>
      <c r="AI17" s="595"/>
      <c r="AJ17" s="595"/>
      <c r="AK17" s="595"/>
      <c r="AL17" s="596">
        <v>6.7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917939</v>
      </c>
      <c r="CS17" s="592"/>
      <c r="CT17" s="592"/>
      <c r="CU17" s="592"/>
      <c r="CV17" s="592"/>
      <c r="CW17" s="592"/>
      <c r="CX17" s="592"/>
      <c r="CY17" s="593"/>
      <c r="CZ17" s="594">
        <v>9.4</v>
      </c>
      <c r="DA17" s="594"/>
      <c r="DB17" s="594"/>
      <c r="DC17" s="594"/>
      <c r="DD17" s="600" t="s">
        <v>111</v>
      </c>
      <c r="DE17" s="592"/>
      <c r="DF17" s="592"/>
      <c r="DG17" s="592"/>
      <c r="DH17" s="592"/>
      <c r="DI17" s="592"/>
      <c r="DJ17" s="592"/>
      <c r="DK17" s="592"/>
      <c r="DL17" s="592"/>
      <c r="DM17" s="592"/>
      <c r="DN17" s="592"/>
      <c r="DO17" s="592"/>
      <c r="DP17" s="593"/>
      <c r="DQ17" s="600">
        <v>917744</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161113</v>
      </c>
      <c r="S18" s="592"/>
      <c r="T18" s="592"/>
      <c r="U18" s="592"/>
      <c r="V18" s="592"/>
      <c r="W18" s="592"/>
      <c r="X18" s="592"/>
      <c r="Y18" s="593"/>
      <c r="Z18" s="594">
        <v>1.6</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225166</v>
      </c>
      <c r="BH19" s="592"/>
      <c r="BI19" s="592"/>
      <c r="BJ19" s="592"/>
      <c r="BK19" s="592"/>
      <c r="BL19" s="592"/>
      <c r="BM19" s="592"/>
      <c r="BN19" s="593"/>
      <c r="BO19" s="594">
        <v>3.9</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6901943</v>
      </c>
      <c r="S20" s="592"/>
      <c r="T20" s="592"/>
      <c r="U20" s="592"/>
      <c r="V20" s="592"/>
      <c r="W20" s="592"/>
      <c r="X20" s="592"/>
      <c r="Y20" s="593"/>
      <c r="Z20" s="594">
        <v>67.3</v>
      </c>
      <c r="AA20" s="594"/>
      <c r="AB20" s="594"/>
      <c r="AC20" s="594"/>
      <c r="AD20" s="595">
        <v>6515664</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225166</v>
      </c>
      <c r="BH20" s="592"/>
      <c r="BI20" s="592"/>
      <c r="BJ20" s="592"/>
      <c r="BK20" s="592"/>
      <c r="BL20" s="592"/>
      <c r="BM20" s="592"/>
      <c r="BN20" s="593"/>
      <c r="BO20" s="594">
        <v>3.9</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9807079</v>
      </c>
      <c r="CS20" s="592"/>
      <c r="CT20" s="592"/>
      <c r="CU20" s="592"/>
      <c r="CV20" s="592"/>
      <c r="CW20" s="592"/>
      <c r="CX20" s="592"/>
      <c r="CY20" s="593"/>
      <c r="CZ20" s="594">
        <v>100</v>
      </c>
      <c r="DA20" s="594"/>
      <c r="DB20" s="594"/>
      <c r="DC20" s="594"/>
      <c r="DD20" s="600">
        <v>1300982</v>
      </c>
      <c r="DE20" s="592"/>
      <c r="DF20" s="592"/>
      <c r="DG20" s="592"/>
      <c r="DH20" s="592"/>
      <c r="DI20" s="592"/>
      <c r="DJ20" s="592"/>
      <c r="DK20" s="592"/>
      <c r="DL20" s="592"/>
      <c r="DM20" s="592"/>
      <c r="DN20" s="592"/>
      <c r="DO20" s="592"/>
      <c r="DP20" s="593"/>
      <c r="DQ20" s="600">
        <v>7289770</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4396</v>
      </c>
      <c r="S21" s="592"/>
      <c r="T21" s="592"/>
      <c r="U21" s="592"/>
      <c r="V21" s="592"/>
      <c r="W21" s="592"/>
      <c r="X21" s="592"/>
      <c r="Y21" s="593"/>
      <c r="Z21" s="594">
        <v>0</v>
      </c>
      <c r="AA21" s="594"/>
      <c r="AB21" s="594"/>
      <c r="AC21" s="594"/>
      <c r="AD21" s="595">
        <v>4396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91815</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60459</v>
      </c>
      <c r="S23" s="592"/>
      <c r="T23" s="592"/>
      <c r="U23" s="592"/>
      <c r="V23" s="592"/>
      <c r="W23" s="592"/>
      <c r="X23" s="592"/>
      <c r="Y23" s="593"/>
      <c r="Z23" s="594">
        <v>0.6</v>
      </c>
      <c r="AA23" s="594"/>
      <c r="AB23" s="594"/>
      <c r="AC23" s="594"/>
      <c r="AD23" s="595">
        <v>6594</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225166</v>
      </c>
      <c r="BH23" s="592"/>
      <c r="BI23" s="592"/>
      <c r="BJ23" s="592"/>
      <c r="BK23" s="592"/>
      <c r="BL23" s="592"/>
      <c r="BM23" s="592"/>
      <c r="BN23" s="593"/>
      <c r="BO23" s="594">
        <v>3.9</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15497</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4249315</v>
      </c>
      <c r="CS24" s="581"/>
      <c r="CT24" s="581"/>
      <c r="CU24" s="581"/>
      <c r="CV24" s="581"/>
      <c r="CW24" s="581"/>
      <c r="CX24" s="581"/>
      <c r="CY24" s="582"/>
      <c r="CZ24" s="618">
        <v>43.3</v>
      </c>
      <c r="DA24" s="619"/>
      <c r="DB24" s="619"/>
      <c r="DC24" s="620"/>
      <c r="DD24" s="617">
        <v>2912246</v>
      </c>
      <c r="DE24" s="581"/>
      <c r="DF24" s="581"/>
      <c r="DG24" s="581"/>
      <c r="DH24" s="581"/>
      <c r="DI24" s="581"/>
      <c r="DJ24" s="581"/>
      <c r="DK24" s="582"/>
      <c r="DL24" s="617">
        <v>2875288</v>
      </c>
      <c r="DM24" s="581"/>
      <c r="DN24" s="581"/>
      <c r="DO24" s="581"/>
      <c r="DP24" s="581"/>
      <c r="DQ24" s="581"/>
      <c r="DR24" s="581"/>
      <c r="DS24" s="581"/>
      <c r="DT24" s="581"/>
      <c r="DU24" s="581"/>
      <c r="DV24" s="582"/>
      <c r="DW24" s="585">
        <v>44</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1232791</v>
      </c>
      <c r="S25" s="592"/>
      <c r="T25" s="592"/>
      <c r="U25" s="592"/>
      <c r="V25" s="592"/>
      <c r="W25" s="592"/>
      <c r="X25" s="592"/>
      <c r="Y25" s="593"/>
      <c r="Z25" s="594">
        <v>12</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1574722</v>
      </c>
      <c r="CS25" s="623"/>
      <c r="CT25" s="623"/>
      <c r="CU25" s="623"/>
      <c r="CV25" s="623"/>
      <c r="CW25" s="623"/>
      <c r="CX25" s="623"/>
      <c r="CY25" s="624"/>
      <c r="CZ25" s="625">
        <v>16.100000000000001</v>
      </c>
      <c r="DA25" s="626"/>
      <c r="DB25" s="626"/>
      <c r="DC25" s="627"/>
      <c r="DD25" s="600">
        <v>1474834</v>
      </c>
      <c r="DE25" s="623"/>
      <c r="DF25" s="623"/>
      <c r="DG25" s="623"/>
      <c r="DH25" s="623"/>
      <c r="DI25" s="623"/>
      <c r="DJ25" s="623"/>
      <c r="DK25" s="624"/>
      <c r="DL25" s="600">
        <v>1441576</v>
      </c>
      <c r="DM25" s="623"/>
      <c r="DN25" s="623"/>
      <c r="DO25" s="623"/>
      <c r="DP25" s="623"/>
      <c r="DQ25" s="623"/>
      <c r="DR25" s="623"/>
      <c r="DS25" s="623"/>
      <c r="DT25" s="623"/>
      <c r="DU25" s="623"/>
      <c r="DV25" s="624"/>
      <c r="DW25" s="596">
        <v>22.1</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935194</v>
      </c>
      <c r="CS26" s="592"/>
      <c r="CT26" s="592"/>
      <c r="CU26" s="592"/>
      <c r="CV26" s="592"/>
      <c r="CW26" s="592"/>
      <c r="CX26" s="592"/>
      <c r="CY26" s="593"/>
      <c r="CZ26" s="625">
        <v>9.5</v>
      </c>
      <c r="DA26" s="626"/>
      <c r="DB26" s="626"/>
      <c r="DC26" s="627"/>
      <c r="DD26" s="600">
        <v>849014</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703843</v>
      </c>
      <c r="S27" s="592"/>
      <c r="T27" s="592"/>
      <c r="U27" s="592"/>
      <c r="V27" s="592"/>
      <c r="W27" s="592"/>
      <c r="X27" s="592"/>
      <c r="Y27" s="593"/>
      <c r="Z27" s="594">
        <v>6.9</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5720893</v>
      </c>
      <c r="BH27" s="592"/>
      <c r="BI27" s="592"/>
      <c r="BJ27" s="592"/>
      <c r="BK27" s="592"/>
      <c r="BL27" s="592"/>
      <c r="BM27" s="592"/>
      <c r="BN27" s="593"/>
      <c r="BO27" s="594">
        <v>100</v>
      </c>
      <c r="BP27" s="594"/>
      <c r="BQ27" s="594"/>
      <c r="BR27" s="594"/>
      <c r="BS27" s="600">
        <v>67996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1756654</v>
      </c>
      <c r="CS27" s="623"/>
      <c r="CT27" s="623"/>
      <c r="CU27" s="623"/>
      <c r="CV27" s="623"/>
      <c r="CW27" s="623"/>
      <c r="CX27" s="623"/>
      <c r="CY27" s="624"/>
      <c r="CZ27" s="625">
        <v>17.899999999999999</v>
      </c>
      <c r="DA27" s="626"/>
      <c r="DB27" s="626"/>
      <c r="DC27" s="627"/>
      <c r="DD27" s="600">
        <v>519668</v>
      </c>
      <c r="DE27" s="623"/>
      <c r="DF27" s="623"/>
      <c r="DG27" s="623"/>
      <c r="DH27" s="623"/>
      <c r="DI27" s="623"/>
      <c r="DJ27" s="623"/>
      <c r="DK27" s="624"/>
      <c r="DL27" s="600">
        <v>515968</v>
      </c>
      <c r="DM27" s="623"/>
      <c r="DN27" s="623"/>
      <c r="DO27" s="623"/>
      <c r="DP27" s="623"/>
      <c r="DQ27" s="623"/>
      <c r="DR27" s="623"/>
      <c r="DS27" s="623"/>
      <c r="DT27" s="623"/>
      <c r="DU27" s="623"/>
      <c r="DV27" s="624"/>
      <c r="DW27" s="596">
        <v>7.9</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8515</v>
      </c>
      <c r="S28" s="592"/>
      <c r="T28" s="592"/>
      <c r="U28" s="592"/>
      <c r="V28" s="592"/>
      <c r="W28" s="592"/>
      <c r="X28" s="592"/>
      <c r="Y28" s="593"/>
      <c r="Z28" s="594">
        <v>0.1</v>
      </c>
      <c r="AA28" s="594"/>
      <c r="AB28" s="594"/>
      <c r="AC28" s="594"/>
      <c r="AD28" s="595">
        <v>5169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917939</v>
      </c>
      <c r="CS28" s="592"/>
      <c r="CT28" s="592"/>
      <c r="CU28" s="592"/>
      <c r="CV28" s="592"/>
      <c r="CW28" s="592"/>
      <c r="CX28" s="592"/>
      <c r="CY28" s="593"/>
      <c r="CZ28" s="625">
        <v>9.4</v>
      </c>
      <c r="DA28" s="626"/>
      <c r="DB28" s="626"/>
      <c r="DC28" s="627"/>
      <c r="DD28" s="600">
        <v>917744</v>
      </c>
      <c r="DE28" s="592"/>
      <c r="DF28" s="592"/>
      <c r="DG28" s="592"/>
      <c r="DH28" s="592"/>
      <c r="DI28" s="592"/>
      <c r="DJ28" s="592"/>
      <c r="DK28" s="593"/>
      <c r="DL28" s="600">
        <v>917744</v>
      </c>
      <c r="DM28" s="592"/>
      <c r="DN28" s="592"/>
      <c r="DO28" s="592"/>
      <c r="DP28" s="592"/>
      <c r="DQ28" s="592"/>
      <c r="DR28" s="592"/>
      <c r="DS28" s="592"/>
      <c r="DT28" s="592"/>
      <c r="DU28" s="592"/>
      <c r="DV28" s="593"/>
      <c r="DW28" s="596">
        <v>14</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8620</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917939</v>
      </c>
      <c r="CS29" s="623"/>
      <c r="CT29" s="623"/>
      <c r="CU29" s="623"/>
      <c r="CV29" s="623"/>
      <c r="CW29" s="623"/>
      <c r="CX29" s="623"/>
      <c r="CY29" s="624"/>
      <c r="CZ29" s="625">
        <v>9.4</v>
      </c>
      <c r="DA29" s="626"/>
      <c r="DB29" s="626"/>
      <c r="DC29" s="627"/>
      <c r="DD29" s="600">
        <v>917744</v>
      </c>
      <c r="DE29" s="623"/>
      <c r="DF29" s="623"/>
      <c r="DG29" s="623"/>
      <c r="DH29" s="623"/>
      <c r="DI29" s="623"/>
      <c r="DJ29" s="623"/>
      <c r="DK29" s="624"/>
      <c r="DL29" s="600">
        <v>917744</v>
      </c>
      <c r="DM29" s="623"/>
      <c r="DN29" s="623"/>
      <c r="DO29" s="623"/>
      <c r="DP29" s="623"/>
      <c r="DQ29" s="623"/>
      <c r="DR29" s="623"/>
      <c r="DS29" s="623"/>
      <c r="DT29" s="623"/>
      <c r="DU29" s="623"/>
      <c r="DV29" s="624"/>
      <c r="DW29" s="596">
        <v>14</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319054</v>
      </c>
      <c r="S30" s="592"/>
      <c r="T30" s="592"/>
      <c r="U30" s="592"/>
      <c r="V30" s="592"/>
      <c r="W30" s="592"/>
      <c r="X30" s="592"/>
      <c r="Y30" s="593"/>
      <c r="Z30" s="594">
        <v>3.1</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98.8</v>
      </c>
      <c r="BH30" s="650"/>
      <c r="BI30" s="650"/>
      <c r="BJ30" s="650"/>
      <c r="BK30" s="650"/>
      <c r="BL30" s="650"/>
      <c r="BM30" s="586">
        <v>96.4</v>
      </c>
      <c r="BN30" s="650"/>
      <c r="BO30" s="650"/>
      <c r="BP30" s="650"/>
      <c r="BQ30" s="651"/>
      <c r="BR30" s="649">
        <v>98.9</v>
      </c>
      <c r="BS30" s="650"/>
      <c r="BT30" s="650"/>
      <c r="BU30" s="650"/>
      <c r="BV30" s="650"/>
      <c r="BW30" s="650"/>
      <c r="BX30" s="586">
        <v>95.9</v>
      </c>
      <c r="BY30" s="650"/>
      <c r="BZ30" s="650"/>
      <c r="CA30" s="650"/>
      <c r="CB30" s="651"/>
      <c r="CD30" s="654"/>
      <c r="CE30" s="655"/>
      <c r="CF30" s="605" t="s">
        <v>292</v>
      </c>
      <c r="CG30" s="606"/>
      <c r="CH30" s="606"/>
      <c r="CI30" s="606"/>
      <c r="CJ30" s="606"/>
      <c r="CK30" s="606"/>
      <c r="CL30" s="606"/>
      <c r="CM30" s="606"/>
      <c r="CN30" s="606"/>
      <c r="CO30" s="606"/>
      <c r="CP30" s="606"/>
      <c r="CQ30" s="607"/>
      <c r="CR30" s="591">
        <v>803980</v>
      </c>
      <c r="CS30" s="592"/>
      <c r="CT30" s="592"/>
      <c r="CU30" s="592"/>
      <c r="CV30" s="592"/>
      <c r="CW30" s="592"/>
      <c r="CX30" s="592"/>
      <c r="CY30" s="593"/>
      <c r="CZ30" s="625">
        <v>8.1999999999999993</v>
      </c>
      <c r="DA30" s="626"/>
      <c r="DB30" s="626"/>
      <c r="DC30" s="627"/>
      <c r="DD30" s="600">
        <v>803785</v>
      </c>
      <c r="DE30" s="592"/>
      <c r="DF30" s="592"/>
      <c r="DG30" s="592"/>
      <c r="DH30" s="592"/>
      <c r="DI30" s="592"/>
      <c r="DJ30" s="592"/>
      <c r="DK30" s="593"/>
      <c r="DL30" s="600">
        <v>803785</v>
      </c>
      <c r="DM30" s="592"/>
      <c r="DN30" s="592"/>
      <c r="DO30" s="592"/>
      <c r="DP30" s="592"/>
      <c r="DQ30" s="592"/>
      <c r="DR30" s="592"/>
      <c r="DS30" s="592"/>
      <c r="DT30" s="592"/>
      <c r="DU30" s="592"/>
      <c r="DV30" s="593"/>
      <c r="DW30" s="596">
        <v>12.3</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488054</v>
      </c>
      <c r="S31" s="592"/>
      <c r="T31" s="592"/>
      <c r="U31" s="592"/>
      <c r="V31" s="592"/>
      <c r="W31" s="592"/>
      <c r="X31" s="592"/>
      <c r="Y31" s="593"/>
      <c r="Z31" s="594">
        <v>4.8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95.9</v>
      </c>
      <c r="BN31" s="647"/>
      <c r="BO31" s="647"/>
      <c r="BP31" s="647"/>
      <c r="BQ31" s="648"/>
      <c r="BR31" s="646">
        <v>98.6</v>
      </c>
      <c r="BS31" s="623"/>
      <c r="BT31" s="623"/>
      <c r="BU31" s="623"/>
      <c r="BV31" s="623"/>
      <c r="BW31" s="623"/>
      <c r="BX31" s="597">
        <v>95.5</v>
      </c>
      <c r="BY31" s="647"/>
      <c r="BZ31" s="647"/>
      <c r="CA31" s="647"/>
      <c r="CB31" s="648"/>
      <c r="CD31" s="654"/>
      <c r="CE31" s="655"/>
      <c r="CF31" s="605" t="s">
        <v>296</v>
      </c>
      <c r="CG31" s="606"/>
      <c r="CH31" s="606"/>
      <c r="CI31" s="606"/>
      <c r="CJ31" s="606"/>
      <c r="CK31" s="606"/>
      <c r="CL31" s="606"/>
      <c r="CM31" s="606"/>
      <c r="CN31" s="606"/>
      <c r="CO31" s="606"/>
      <c r="CP31" s="606"/>
      <c r="CQ31" s="607"/>
      <c r="CR31" s="591">
        <v>113959</v>
      </c>
      <c r="CS31" s="623"/>
      <c r="CT31" s="623"/>
      <c r="CU31" s="623"/>
      <c r="CV31" s="623"/>
      <c r="CW31" s="623"/>
      <c r="CX31" s="623"/>
      <c r="CY31" s="624"/>
      <c r="CZ31" s="625">
        <v>1.2</v>
      </c>
      <c r="DA31" s="626"/>
      <c r="DB31" s="626"/>
      <c r="DC31" s="627"/>
      <c r="DD31" s="600">
        <v>113959</v>
      </c>
      <c r="DE31" s="623"/>
      <c r="DF31" s="623"/>
      <c r="DG31" s="623"/>
      <c r="DH31" s="623"/>
      <c r="DI31" s="623"/>
      <c r="DJ31" s="623"/>
      <c r="DK31" s="624"/>
      <c r="DL31" s="600">
        <v>113959</v>
      </c>
      <c r="DM31" s="623"/>
      <c r="DN31" s="623"/>
      <c r="DO31" s="623"/>
      <c r="DP31" s="623"/>
      <c r="DQ31" s="623"/>
      <c r="DR31" s="623"/>
      <c r="DS31" s="623"/>
      <c r="DT31" s="623"/>
      <c r="DU31" s="623"/>
      <c r="DV31" s="624"/>
      <c r="DW31" s="596">
        <v>1.7</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48194</v>
      </c>
      <c r="S32" s="592"/>
      <c r="T32" s="592"/>
      <c r="U32" s="592"/>
      <c r="V32" s="592"/>
      <c r="W32" s="592"/>
      <c r="X32" s="592"/>
      <c r="Y32" s="593"/>
      <c r="Z32" s="594">
        <v>0.5</v>
      </c>
      <c r="AA32" s="594"/>
      <c r="AB32" s="594"/>
      <c r="AC32" s="594"/>
      <c r="AD32" s="595">
        <v>363</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v>
      </c>
      <c r="BH32" s="659"/>
      <c r="BI32" s="659"/>
      <c r="BJ32" s="659"/>
      <c r="BK32" s="659"/>
      <c r="BL32" s="659"/>
      <c r="BM32" s="660">
        <v>96.4</v>
      </c>
      <c r="BN32" s="659"/>
      <c r="BO32" s="659"/>
      <c r="BP32" s="659"/>
      <c r="BQ32" s="661"/>
      <c r="BR32" s="658">
        <v>98.9</v>
      </c>
      <c r="BS32" s="659"/>
      <c r="BT32" s="659"/>
      <c r="BU32" s="659"/>
      <c r="BV32" s="659"/>
      <c r="BW32" s="659"/>
      <c r="BX32" s="660">
        <v>95.9</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371600</v>
      </c>
      <c r="S33" s="592"/>
      <c r="T33" s="592"/>
      <c r="U33" s="592"/>
      <c r="V33" s="592"/>
      <c r="W33" s="592"/>
      <c r="X33" s="592"/>
      <c r="Y33" s="593"/>
      <c r="Z33" s="594">
        <v>3.6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4256782</v>
      </c>
      <c r="CS33" s="623"/>
      <c r="CT33" s="623"/>
      <c r="CU33" s="623"/>
      <c r="CV33" s="623"/>
      <c r="CW33" s="623"/>
      <c r="CX33" s="623"/>
      <c r="CY33" s="624"/>
      <c r="CZ33" s="625">
        <v>43.4</v>
      </c>
      <c r="DA33" s="626"/>
      <c r="DB33" s="626"/>
      <c r="DC33" s="627"/>
      <c r="DD33" s="600">
        <v>3901404</v>
      </c>
      <c r="DE33" s="623"/>
      <c r="DF33" s="623"/>
      <c r="DG33" s="623"/>
      <c r="DH33" s="623"/>
      <c r="DI33" s="623"/>
      <c r="DJ33" s="623"/>
      <c r="DK33" s="624"/>
      <c r="DL33" s="600">
        <v>3004276</v>
      </c>
      <c r="DM33" s="623"/>
      <c r="DN33" s="623"/>
      <c r="DO33" s="623"/>
      <c r="DP33" s="623"/>
      <c r="DQ33" s="623"/>
      <c r="DR33" s="623"/>
      <c r="DS33" s="623"/>
      <c r="DT33" s="623"/>
      <c r="DU33" s="623"/>
      <c r="DV33" s="624"/>
      <c r="DW33" s="596">
        <v>46</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1494188</v>
      </c>
      <c r="CS34" s="592"/>
      <c r="CT34" s="592"/>
      <c r="CU34" s="592"/>
      <c r="CV34" s="592"/>
      <c r="CW34" s="592"/>
      <c r="CX34" s="592"/>
      <c r="CY34" s="593"/>
      <c r="CZ34" s="625">
        <v>15.2</v>
      </c>
      <c r="DA34" s="626"/>
      <c r="DB34" s="626"/>
      <c r="DC34" s="627"/>
      <c r="DD34" s="600">
        <v>1396703</v>
      </c>
      <c r="DE34" s="592"/>
      <c r="DF34" s="592"/>
      <c r="DG34" s="592"/>
      <c r="DH34" s="592"/>
      <c r="DI34" s="592"/>
      <c r="DJ34" s="592"/>
      <c r="DK34" s="593"/>
      <c r="DL34" s="600">
        <v>1105345</v>
      </c>
      <c r="DM34" s="592"/>
      <c r="DN34" s="592"/>
      <c r="DO34" s="592"/>
      <c r="DP34" s="592"/>
      <c r="DQ34" s="592"/>
      <c r="DR34" s="592"/>
      <c r="DS34" s="592"/>
      <c r="DT34" s="592"/>
      <c r="DU34" s="592"/>
      <c r="DV34" s="593"/>
      <c r="DW34" s="596">
        <v>16.899999999999999</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t="s">
        <v>111</v>
      </c>
      <c r="S35" s="592"/>
      <c r="T35" s="592"/>
      <c r="U35" s="592"/>
      <c r="V35" s="592"/>
      <c r="W35" s="592"/>
      <c r="X35" s="592"/>
      <c r="Y35" s="593"/>
      <c r="Z35" s="594" t="s">
        <v>111</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1491406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288506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31613</v>
      </c>
      <c r="CS35" s="623"/>
      <c r="CT35" s="623"/>
      <c r="CU35" s="623"/>
      <c r="CV35" s="623"/>
      <c r="CW35" s="623"/>
      <c r="CX35" s="623"/>
      <c r="CY35" s="624"/>
      <c r="CZ35" s="625">
        <v>0.3</v>
      </c>
      <c r="DA35" s="626"/>
      <c r="DB35" s="626"/>
      <c r="DC35" s="627"/>
      <c r="DD35" s="600">
        <v>28988</v>
      </c>
      <c r="DE35" s="623"/>
      <c r="DF35" s="623"/>
      <c r="DG35" s="623"/>
      <c r="DH35" s="623"/>
      <c r="DI35" s="623"/>
      <c r="DJ35" s="623"/>
      <c r="DK35" s="624"/>
      <c r="DL35" s="600">
        <v>18458</v>
      </c>
      <c r="DM35" s="623"/>
      <c r="DN35" s="623"/>
      <c r="DO35" s="623"/>
      <c r="DP35" s="623"/>
      <c r="DQ35" s="623"/>
      <c r="DR35" s="623"/>
      <c r="DS35" s="623"/>
      <c r="DT35" s="623"/>
      <c r="DU35" s="623"/>
      <c r="DV35" s="624"/>
      <c r="DW35" s="596">
        <v>0.3</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10254781</v>
      </c>
      <c r="S36" s="664"/>
      <c r="T36" s="664"/>
      <c r="U36" s="664"/>
      <c r="V36" s="664"/>
      <c r="W36" s="664"/>
      <c r="X36" s="664"/>
      <c r="Y36" s="665"/>
      <c r="Z36" s="666">
        <v>100</v>
      </c>
      <c r="AA36" s="666"/>
      <c r="AB36" s="666"/>
      <c r="AC36" s="666"/>
      <c r="AD36" s="667">
        <v>6532186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682679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342864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1207778</v>
      </c>
      <c r="CS36" s="592"/>
      <c r="CT36" s="592"/>
      <c r="CU36" s="592"/>
      <c r="CV36" s="592"/>
      <c r="CW36" s="592"/>
      <c r="CX36" s="592"/>
      <c r="CY36" s="593"/>
      <c r="CZ36" s="625">
        <v>12.3</v>
      </c>
      <c r="DA36" s="626"/>
      <c r="DB36" s="626"/>
      <c r="DC36" s="627"/>
      <c r="DD36" s="600">
        <v>1108925</v>
      </c>
      <c r="DE36" s="592"/>
      <c r="DF36" s="592"/>
      <c r="DG36" s="592"/>
      <c r="DH36" s="592"/>
      <c r="DI36" s="592"/>
      <c r="DJ36" s="592"/>
      <c r="DK36" s="593"/>
      <c r="DL36" s="600">
        <v>836575</v>
      </c>
      <c r="DM36" s="592"/>
      <c r="DN36" s="592"/>
      <c r="DO36" s="592"/>
      <c r="DP36" s="592"/>
      <c r="DQ36" s="592"/>
      <c r="DR36" s="592"/>
      <c r="DS36" s="592"/>
      <c r="DT36" s="592"/>
      <c r="DU36" s="592"/>
      <c r="DV36" s="593"/>
      <c r="DW36" s="596">
        <v>12.8</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108950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4062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608020</v>
      </c>
      <c r="CS37" s="623"/>
      <c r="CT37" s="623"/>
      <c r="CU37" s="623"/>
      <c r="CV37" s="623"/>
      <c r="CW37" s="623"/>
      <c r="CX37" s="623"/>
      <c r="CY37" s="624"/>
      <c r="CZ37" s="625">
        <v>6.2</v>
      </c>
      <c r="DA37" s="626"/>
      <c r="DB37" s="626"/>
      <c r="DC37" s="627"/>
      <c r="DD37" s="600">
        <v>608020</v>
      </c>
      <c r="DE37" s="623"/>
      <c r="DF37" s="623"/>
      <c r="DG37" s="623"/>
      <c r="DH37" s="623"/>
      <c r="DI37" s="623"/>
      <c r="DJ37" s="623"/>
      <c r="DK37" s="624"/>
      <c r="DL37" s="600">
        <v>541713</v>
      </c>
      <c r="DM37" s="623"/>
      <c r="DN37" s="623"/>
      <c r="DO37" s="623"/>
      <c r="DP37" s="623"/>
      <c r="DQ37" s="623"/>
      <c r="DR37" s="623"/>
      <c r="DS37" s="623"/>
      <c r="DT37" s="623"/>
      <c r="DU37" s="623"/>
      <c r="DV37" s="624"/>
      <c r="DW37" s="596">
        <v>8.3000000000000007</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7839</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1382456</v>
      </c>
      <c r="CS38" s="592"/>
      <c r="CT38" s="592"/>
      <c r="CU38" s="592"/>
      <c r="CV38" s="592"/>
      <c r="CW38" s="592"/>
      <c r="CX38" s="592"/>
      <c r="CY38" s="593"/>
      <c r="CZ38" s="625">
        <v>14.1</v>
      </c>
      <c r="DA38" s="626"/>
      <c r="DB38" s="626"/>
      <c r="DC38" s="627"/>
      <c r="DD38" s="600">
        <v>1227788</v>
      </c>
      <c r="DE38" s="592"/>
      <c r="DF38" s="592"/>
      <c r="DG38" s="592"/>
      <c r="DH38" s="592"/>
      <c r="DI38" s="592"/>
      <c r="DJ38" s="592"/>
      <c r="DK38" s="593"/>
      <c r="DL38" s="600">
        <v>1043898</v>
      </c>
      <c r="DM38" s="592"/>
      <c r="DN38" s="592"/>
      <c r="DO38" s="592"/>
      <c r="DP38" s="592"/>
      <c r="DQ38" s="592"/>
      <c r="DR38" s="592"/>
      <c r="DS38" s="592"/>
      <c r="DT38" s="592"/>
      <c r="DU38" s="592"/>
      <c r="DV38" s="593"/>
      <c r="DW38" s="596">
        <v>16</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139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101747</v>
      </c>
      <c r="CS39" s="623"/>
      <c r="CT39" s="623"/>
      <c r="CU39" s="623"/>
      <c r="CV39" s="623"/>
      <c r="CW39" s="623"/>
      <c r="CX39" s="623"/>
      <c r="CY39" s="624"/>
      <c r="CZ39" s="625">
        <v>1</v>
      </c>
      <c r="DA39" s="626"/>
      <c r="DB39" s="626"/>
      <c r="DC39" s="627"/>
      <c r="DD39" s="600">
        <v>100000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183285</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39000</v>
      </c>
      <c r="CS40" s="592"/>
      <c r="CT40" s="592"/>
      <c r="CU40" s="592"/>
      <c r="CV40" s="592"/>
      <c r="CW40" s="592"/>
      <c r="CX40" s="592"/>
      <c r="CY40" s="593"/>
      <c r="CZ40" s="625">
        <v>0.4</v>
      </c>
      <c r="DA40" s="626"/>
      <c r="DB40" s="626"/>
      <c r="DC40" s="627"/>
      <c r="DD40" s="600">
        <v>39000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516492</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1300982</v>
      </c>
      <c r="CS42" s="592"/>
      <c r="CT42" s="592"/>
      <c r="CU42" s="592"/>
      <c r="CV42" s="592"/>
      <c r="CW42" s="592"/>
      <c r="CX42" s="592"/>
      <c r="CY42" s="593"/>
      <c r="CZ42" s="625">
        <v>13.3</v>
      </c>
      <c r="DA42" s="674"/>
      <c r="DB42" s="674"/>
      <c r="DC42" s="675"/>
      <c r="DD42" s="600">
        <v>476120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99986</v>
      </c>
      <c r="CS43" s="623"/>
      <c r="CT43" s="623"/>
      <c r="CU43" s="623"/>
      <c r="CV43" s="623"/>
      <c r="CW43" s="623"/>
      <c r="CX43" s="623"/>
      <c r="CY43" s="624"/>
      <c r="CZ43" s="625">
        <v>1</v>
      </c>
      <c r="DA43" s="626"/>
      <c r="DB43" s="626"/>
      <c r="DC43" s="627"/>
      <c r="DD43" s="600">
        <v>94614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1300982</v>
      </c>
      <c r="CS44" s="592"/>
      <c r="CT44" s="592"/>
      <c r="CU44" s="592"/>
      <c r="CV44" s="592"/>
      <c r="CW44" s="592"/>
      <c r="CX44" s="592"/>
      <c r="CY44" s="593"/>
      <c r="CZ44" s="625">
        <v>13.3</v>
      </c>
      <c r="DA44" s="674"/>
      <c r="DB44" s="674"/>
      <c r="DC44" s="675"/>
      <c r="DD44" s="600">
        <v>476120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762446</v>
      </c>
      <c r="CS45" s="623"/>
      <c r="CT45" s="623"/>
      <c r="CU45" s="623"/>
      <c r="CV45" s="623"/>
      <c r="CW45" s="623"/>
      <c r="CX45" s="623"/>
      <c r="CY45" s="624"/>
      <c r="CZ45" s="625">
        <v>7.8</v>
      </c>
      <c r="DA45" s="626"/>
      <c r="DB45" s="626"/>
      <c r="DC45" s="627"/>
      <c r="DD45" s="600">
        <v>49940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538536</v>
      </c>
      <c r="CS46" s="592"/>
      <c r="CT46" s="592"/>
      <c r="CU46" s="592"/>
      <c r="CV46" s="592"/>
      <c r="CW46" s="592"/>
      <c r="CX46" s="592"/>
      <c r="CY46" s="593"/>
      <c r="CZ46" s="625">
        <v>5.5</v>
      </c>
      <c r="DA46" s="674"/>
      <c r="DB46" s="674"/>
      <c r="DC46" s="675"/>
      <c r="DD46" s="600">
        <v>426180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t="s">
        <v>341</v>
      </c>
      <c r="CS47" s="623"/>
      <c r="CT47" s="623"/>
      <c r="CU47" s="623"/>
      <c r="CV47" s="623"/>
      <c r="CW47" s="623"/>
      <c r="CX47" s="623"/>
      <c r="CY47" s="624"/>
      <c r="CZ47" s="625" t="s">
        <v>341</v>
      </c>
      <c r="DA47" s="626"/>
      <c r="DB47" s="626"/>
      <c r="DC47" s="627"/>
      <c r="DD47" s="600" t="s">
        <v>341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342</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9807079</v>
      </c>
      <c r="CS49" s="659"/>
      <c r="CT49" s="659"/>
      <c r="CU49" s="659"/>
      <c r="CV49" s="659"/>
      <c r="CW49" s="659"/>
      <c r="CX49" s="659"/>
      <c r="CY49" s="686"/>
      <c r="CZ49" s="687">
        <v>100</v>
      </c>
      <c r="DA49" s="688"/>
      <c r="DB49" s="688"/>
      <c r="DC49" s="689"/>
      <c r="DD49" s="690">
        <v>7289770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8" sqref="B8:P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10268</v>
      </c>
      <c r="R7" s="721"/>
      <c r="S7" s="721"/>
      <c r="T7" s="721"/>
      <c r="U7" s="721"/>
      <c r="V7" s="721">
        <v>9821</v>
      </c>
      <c r="W7" s="721"/>
      <c r="X7" s="721"/>
      <c r="Y7" s="721"/>
      <c r="Z7" s="721"/>
      <c r="AA7" s="721">
        <v>447</v>
      </c>
      <c r="AB7" s="721"/>
      <c r="AC7" s="721"/>
      <c r="AD7" s="721"/>
      <c r="AE7" s="722"/>
      <c r="AF7" s="723">
        <v>416</v>
      </c>
      <c r="AG7" s="724"/>
      <c r="AH7" s="724"/>
      <c r="AI7" s="724"/>
      <c r="AJ7" s="725"/>
      <c r="AK7" s="760">
        <v>86</v>
      </c>
      <c r="AL7" s="761"/>
      <c r="AM7" s="761"/>
      <c r="AN7" s="761"/>
      <c r="AO7" s="761"/>
      <c r="AP7" s="761">
        <v>8225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0</v>
      </c>
      <c r="CI7" s="758"/>
      <c r="CJ7" s="758"/>
      <c r="CK7" s="758"/>
      <c r="CL7" s="759"/>
      <c r="CM7" s="757">
        <v>31</v>
      </c>
      <c r="CN7" s="758"/>
      <c r="CO7" s="758"/>
      <c r="CP7" s="758"/>
      <c r="CQ7" s="759"/>
      <c r="CR7" s="757">
        <v>20</v>
      </c>
      <c r="CS7" s="758"/>
      <c r="CT7" s="758"/>
      <c r="CU7" s="758"/>
      <c r="CV7" s="759"/>
      <c r="CW7" s="757">
        <v>13</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368</v>
      </c>
      <c r="B23" s="776" t="s">
        <v>369</v>
      </c>
      <c r="C23" s="777"/>
      <c r="D23" s="777"/>
      <c r="E23" s="777"/>
      <c r="F23" s="777"/>
      <c r="G23" s="777"/>
      <c r="H23" s="777"/>
      <c r="I23" s="777"/>
      <c r="J23" s="777"/>
      <c r="K23" s="777"/>
      <c r="L23" s="777"/>
      <c r="M23" s="777"/>
      <c r="N23" s="777"/>
      <c r="O23" s="777"/>
      <c r="P23" s="778"/>
      <c r="Q23" s="779">
        <v>10255</v>
      </c>
      <c r="R23" s="780"/>
      <c r="S23" s="780"/>
      <c r="T23" s="780"/>
      <c r="U23" s="780"/>
      <c r="V23" s="780">
        <v>9807</v>
      </c>
      <c r="W23" s="780"/>
      <c r="X23" s="780"/>
      <c r="Y23" s="780"/>
      <c r="Z23" s="780"/>
      <c r="AA23" s="780">
        <v>448</v>
      </c>
      <c r="AB23" s="780"/>
      <c r="AC23" s="780"/>
      <c r="AD23" s="780"/>
      <c r="AE23" s="781"/>
      <c r="AF23" s="782">
        <v>416</v>
      </c>
      <c r="AG23" s="780"/>
      <c r="AH23" s="780"/>
      <c r="AI23" s="780"/>
      <c r="AJ23" s="783"/>
      <c r="AK23" s="784"/>
      <c r="AL23" s="785"/>
      <c r="AM23" s="785"/>
      <c r="AN23" s="785"/>
      <c r="AO23" s="785"/>
      <c r="AP23" s="780">
        <v>8225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380</v>
      </c>
      <c r="C28" s="718"/>
      <c r="D28" s="718"/>
      <c r="E28" s="718"/>
      <c r="F28" s="718"/>
      <c r="G28" s="718"/>
      <c r="H28" s="718"/>
      <c r="I28" s="718"/>
      <c r="J28" s="718"/>
      <c r="K28" s="718"/>
      <c r="L28" s="718"/>
      <c r="M28" s="718"/>
      <c r="N28" s="718"/>
      <c r="O28" s="718"/>
      <c r="P28" s="719"/>
      <c r="Q28" s="808">
        <v>3517</v>
      </c>
      <c r="R28" s="809"/>
      <c r="S28" s="809"/>
      <c r="T28" s="809"/>
      <c r="U28" s="809"/>
      <c r="V28" s="809">
        <v>3232</v>
      </c>
      <c r="W28" s="809"/>
      <c r="X28" s="809"/>
      <c r="Y28" s="809"/>
      <c r="Z28" s="809"/>
      <c r="AA28" s="809">
        <v>285</v>
      </c>
      <c r="AB28" s="809"/>
      <c r="AC28" s="809"/>
      <c r="AD28" s="809"/>
      <c r="AE28" s="810"/>
      <c r="AF28" s="811">
        <v>285</v>
      </c>
      <c r="AG28" s="809"/>
      <c r="AH28" s="809"/>
      <c r="AI28" s="809"/>
      <c r="AJ28" s="812"/>
      <c r="AK28" s="813">
        <v>183</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381</v>
      </c>
      <c r="C29" s="742"/>
      <c r="D29" s="742"/>
      <c r="E29" s="742"/>
      <c r="F29" s="742"/>
      <c r="G29" s="742"/>
      <c r="H29" s="742"/>
      <c r="I29" s="742"/>
      <c r="J29" s="742"/>
      <c r="K29" s="742"/>
      <c r="L29" s="742"/>
      <c r="M29" s="742"/>
      <c r="N29" s="742"/>
      <c r="O29" s="742"/>
      <c r="P29" s="743"/>
      <c r="Q29" s="744">
        <v>1745</v>
      </c>
      <c r="R29" s="745"/>
      <c r="S29" s="745"/>
      <c r="T29" s="745"/>
      <c r="U29" s="745"/>
      <c r="V29" s="745">
        <v>1654</v>
      </c>
      <c r="W29" s="745"/>
      <c r="X29" s="745"/>
      <c r="Y29" s="745"/>
      <c r="Z29" s="745"/>
      <c r="AA29" s="745">
        <v>91</v>
      </c>
      <c r="AB29" s="745"/>
      <c r="AC29" s="745"/>
      <c r="AD29" s="745"/>
      <c r="AE29" s="746"/>
      <c r="AF29" s="747">
        <v>91</v>
      </c>
      <c r="AG29" s="748"/>
      <c r="AH29" s="748"/>
      <c r="AI29" s="748"/>
      <c r="AJ29" s="749"/>
      <c r="AK29" s="816">
        <v>277</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382</v>
      </c>
      <c r="C30" s="742"/>
      <c r="D30" s="742"/>
      <c r="E30" s="742"/>
      <c r="F30" s="742"/>
      <c r="G30" s="742"/>
      <c r="H30" s="742"/>
      <c r="I30" s="742"/>
      <c r="J30" s="742"/>
      <c r="K30" s="742"/>
      <c r="L30" s="742"/>
      <c r="M30" s="742"/>
      <c r="N30" s="742"/>
      <c r="O30" s="742"/>
      <c r="P30" s="743"/>
      <c r="Q30" s="744">
        <v>202</v>
      </c>
      <c r="R30" s="745"/>
      <c r="S30" s="745"/>
      <c r="T30" s="745"/>
      <c r="U30" s="745"/>
      <c r="V30" s="745">
        <v>199</v>
      </c>
      <c r="W30" s="745"/>
      <c r="X30" s="745"/>
      <c r="Y30" s="745"/>
      <c r="Z30" s="745"/>
      <c r="AA30" s="745">
        <v>3</v>
      </c>
      <c r="AB30" s="745"/>
      <c r="AC30" s="745"/>
      <c r="AD30" s="745"/>
      <c r="AE30" s="746"/>
      <c r="AF30" s="747">
        <v>3</v>
      </c>
      <c r="AG30" s="748"/>
      <c r="AH30" s="748"/>
      <c r="AI30" s="748"/>
      <c r="AJ30" s="749"/>
      <c r="AK30" s="816">
        <v>50</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383</v>
      </c>
      <c r="C31" s="742"/>
      <c r="D31" s="742"/>
      <c r="E31" s="742"/>
      <c r="F31" s="742"/>
      <c r="G31" s="742"/>
      <c r="H31" s="742"/>
      <c r="I31" s="742"/>
      <c r="J31" s="742"/>
      <c r="K31" s="742"/>
      <c r="L31" s="742"/>
      <c r="M31" s="742"/>
      <c r="N31" s="742"/>
      <c r="O31" s="742"/>
      <c r="P31" s="743"/>
      <c r="Q31" s="744">
        <v>529</v>
      </c>
      <c r="R31" s="745"/>
      <c r="S31" s="745"/>
      <c r="T31" s="745"/>
      <c r="U31" s="745"/>
      <c r="V31" s="745">
        <v>488</v>
      </c>
      <c r="W31" s="745"/>
      <c r="X31" s="745"/>
      <c r="Y31" s="745"/>
      <c r="Z31" s="745"/>
      <c r="AA31" s="745">
        <v>41</v>
      </c>
      <c r="AB31" s="745"/>
      <c r="AC31" s="745"/>
      <c r="AD31" s="745"/>
      <c r="AE31" s="746"/>
      <c r="AF31" s="747">
        <v>1461</v>
      </c>
      <c r="AG31" s="748"/>
      <c r="AH31" s="748"/>
      <c r="AI31" s="748"/>
      <c r="AJ31" s="749"/>
      <c r="AK31" s="816">
        <v>109</v>
      </c>
      <c r="AL31" s="817"/>
      <c r="AM31" s="817"/>
      <c r="AN31" s="817"/>
      <c r="AO31" s="817"/>
      <c r="AP31" s="817">
        <v>2085</v>
      </c>
      <c r="AQ31" s="817"/>
      <c r="AR31" s="817"/>
      <c r="AS31" s="817"/>
      <c r="AT31" s="817"/>
      <c r="AU31" s="817">
        <v>494</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1048</v>
      </c>
      <c r="R32" s="745"/>
      <c r="S32" s="745"/>
      <c r="T32" s="745"/>
      <c r="U32" s="745"/>
      <c r="V32" s="745">
        <v>1028</v>
      </c>
      <c r="W32" s="745"/>
      <c r="X32" s="745"/>
      <c r="Y32" s="745"/>
      <c r="Z32" s="745"/>
      <c r="AA32" s="745">
        <v>20</v>
      </c>
      <c r="AB32" s="745"/>
      <c r="AC32" s="745"/>
      <c r="AD32" s="745"/>
      <c r="AE32" s="746"/>
      <c r="AF32" s="747">
        <v>20</v>
      </c>
      <c r="AG32" s="748"/>
      <c r="AH32" s="748"/>
      <c r="AI32" s="748"/>
      <c r="AJ32" s="749"/>
      <c r="AK32" s="816">
        <v>467</v>
      </c>
      <c r="AL32" s="817"/>
      <c r="AM32" s="817"/>
      <c r="AN32" s="817"/>
      <c r="AO32" s="817"/>
      <c r="AP32" s="817">
        <v>6254</v>
      </c>
      <c r="AQ32" s="817"/>
      <c r="AR32" s="817"/>
      <c r="AS32" s="817"/>
      <c r="AT32" s="817"/>
      <c r="AU32" s="817">
        <v>5059</v>
      </c>
      <c r="AV32" s="817"/>
      <c r="AW32" s="817"/>
      <c r="AX32" s="817"/>
      <c r="AY32" s="817"/>
      <c r="AZ32" s="818"/>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271</v>
      </c>
      <c r="R33" s="745"/>
      <c r="S33" s="745"/>
      <c r="T33" s="745"/>
      <c r="U33" s="745"/>
      <c r="V33" s="745">
        <v>267</v>
      </c>
      <c r="W33" s="745"/>
      <c r="X33" s="745"/>
      <c r="Y33" s="745"/>
      <c r="Z33" s="745"/>
      <c r="AA33" s="745">
        <v>4</v>
      </c>
      <c r="AB33" s="745"/>
      <c r="AC33" s="745"/>
      <c r="AD33" s="745"/>
      <c r="AE33" s="746"/>
      <c r="AF33" s="747">
        <v>4</v>
      </c>
      <c r="AG33" s="748"/>
      <c r="AH33" s="748"/>
      <c r="AI33" s="748"/>
      <c r="AJ33" s="749"/>
      <c r="AK33" s="816">
        <v>216</v>
      </c>
      <c r="AL33" s="817"/>
      <c r="AM33" s="817"/>
      <c r="AN33" s="817"/>
      <c r="AO33" s="817"/>
      <c r="AP33" s="817">
        <v>3361</v>
      </c>
      <c r="AQ33" s="817"/>
      <c r="AR33" s="817"/>
      <c r="AS33" s="817"/>
      <c r="AT33" s="817"/>
      <c r="AU33" s="817">
        <v>3361</v>
      </c>
      <c r="AV33" s="817"/>
      <c r="AW33" s="817"/>
      <c r="AX33" s="817"/>
      <c r="AY33" s="817"/>
      <c r="AZ33" s="818"/>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1864</v>
      </c>
      <c r="AG63" s="828"/>
      <c r="AH63" s="828"/>
      <c r="AI63" s="828"/>
      <c r="AJ63" s="829"/>
      <c r="AK63" s="830"/>
      <c r="AL63" s="825"/>
      <c r="AM63" s="825"/>
      <c r="AN63" s="825"/>
      <c r="AO63" s="825"/>
      <c r="AP63" s="828">
        <v>11700</v>
      </c>
      <c r="AQ63" s="828"/>
      <c r="AR63" s="828"/>
      <c r="AS63" s="828"/>
      <c r="AT63" s="828"/>
      <c r="AU63" s="828">
        <v>8914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16031</v>
      </c>
      <c r="R68" s="852"/>
      <c r="S68" s="852"/>
      <c r="T68" s="852"/>
      <c r="U68" s="852"/>
      <c r="V68" s="852">
        <v>15928</v>
      </c>
      <c r="W68" s="852"/>
      <c r="X68" s="852"/>
      <c r="Y68" s="852"/>
      <c r="Z68" s="852"/>
      <c r="AA68" s="852">
        <v>103</v>
      </c>
      <c r="AB68" s="852"/>
      <c r="AC68" s="852"/>
      <c r="AD68" s="852"/>
      <c r="AE68" s="852"/>
      <c r="AF68" s="852">
        <v>103</v>
      </c>
      <c r="AG68" s="852"/>
      <c r="AH68" s="852"/>
      <c r="AI68" s="852"/>
      <c r="AJ68" s="852"/>
      <c r="AK68" s="852">
        <v>5</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533</v>
      </c>
      <c r="C69" s="860"/>
      <c r="D69" s="860"/>
      <c r="E69" s="860"/>
      <c r="F69" s="860"/>
      <c r="G69" s="860"/>
      <c r="H69" s="860"/>
      <c r="I69" s="860"/>
      <c r="J69" s="860"/>
      <c r="K69" s="860"/>
      <c r="L69" s="860"/>
      <c r="M69" s="860"/>
      <c r="N69" s="860"/>
      <c r="O69" s="860"/>
      <c r="P69" s="861"/>
      <c r="Q69" s="862">
        <v>34</v>
      </c>
      <c r="R69" s="817"/>
      <c r="S69" s="817"/>
      <c r="T69" s="817"/>
      <c r="U69" s="817"/>
      <c r="V69" s="817">
        <v>33</v>
      </c>
      <c r="W69" s="817"/>
      <c r="X69" s="817"/>
      <c r="Y69" s="817"/>
      <c r="Z69" s="817"/>
      <c r="AA69" s="817">
        <v>1</v>
      </c>
      <c r="AB69" s="817"/>
      <c r="AC69" s="817"/>
      <c r="AD69" s="817"/>
      <c r="AE69" s="817"/>
      <c r="AF69" s="817">
        <v>1</v>
      </c>
      <c r="AG69" s="817"/>
      <c r="AH69" s="817"/>
      <c r="AI69" s="817"/>
      <c r="AJ69" s="817"/>
      <c r="AK69" s="817">
        <v>2</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534</v>
      </c>
      <c r="C70" s="860"/>
      <c r="D70" s="860"/>
      <c r="E70" s="860"/>
      <c r="F70" s="860"/>
      <c r="G70" s="860"/>
      <c r="H70" s="860"/>
      <c r="I70" s="860"/>
      <c r="J70" s="860"/>
      <c r="K70" s="860"/>
      <c r="L70" s="860"/>
      <c r="M70" s="860"/>
      <c r="N70" s="860"/>
      <c r="O70" s="860"/>
      <c r="P70" s="861"/>
      <c r="Q70" s="862">
        <v>122</v>
      </c>
      <c r="R70" s="817"/>
      <c r="S70" s="817"/>
      <c r="T70" s="817"/>
      <c r="U70" s="817"/>
      <c r="V70" s="817">
        <v>101</v>
      </c>
      <c r="W70" s="817"/>
      <c r="X70" s="817"/>
      <c r="Y70" s="817"/>
      <c r="Z70" s="817"/>
      <c r="AA70" s="817">
        <v>21</v>
      </c>
      <c r="AB70" s="817"/>
      <c r="AC70" s="817"/>
      <c r="AD70" s="817"/>
      <c r="AE70" s="817"/>
      <c r="AF70" s="817">
        <v>21</v>
      </c>
      <c r="AG70" s="817"/>
      <c r="AH70" s="817"/>
      <c r="AI70" s="817"/>
      <c r="AJ70" s="817"/>
      <c r="AK70" s="817">
        <v>1</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535</v>
      </c>
      <c r="C71" s="860"/>
      <c r="D71" s="860"/>
      <c r="E71" s="860"/>
      <c r="F71" s="860"/>
      <c r="G71" s="860"/>
      <c r="H71" s="860"/>
      <c r="I71" s="860"/>
      <c r="J71" s="860"/>
      <c r="K71" s="860"/>
      <c r="L71" s="860"/>
      <c r="M71" s="860"/>
      <c r="N71" s="860"/>
      <c r="O71" s="860"/>
      <c r="P71" s="861"/>
      <c r="Q71" s="862">
        <v>188417</v>
      </c>
      <c r="R71" s="817"/>
      <c r="S71" s="817"/>
      <c r="T71" s="817"/>
      <c r="U71" s="817"/>
      <c r="V71" s="817">
        <v>181448</v>
      </c>
      <c r="W71" s="817"/>
      <c r="X71" s="817"/>
      <c r="Y71" s="817"/>
      <c r="Z71" s="817"/>
      <c r="AA71" s="817">
        <v>6969</v>
      </c>
      <c r="AB71" s="817"/>
      <c r="AC71" s="817"/>
      <c r="AD71" s="817"/>
      <c r="AE71" s="817"/>
      <c r="AF71" s="817">
        <v>6969</v>
      </c>
      <c r="AG71" s="817"/>
      <c r="AH71" s="817"/>
      <c r="AI71" s="817"/>
      <c r="AJ71" s="817"/>
      <c r="AK71" s="817">
        <v>1333</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536</v>
      </c>
      <c r="C72" s="860"/>
      <c r="D72" s="860"/>
      <c r="E72" s="860"/>
      <c r="F72" s="860"/>
      <c r="G72" s="860"/>
      <c r="H72" s="860"/>
      <c r="I72" s="860"/>
      <c r="J72" s="860"/>
      <c r="K72" s="860"/>
      <c r="L72" s="860"/>
      <c r="M72" s="860"/>
      <c r="N72" s="860"/>
      <c r="O72" s="860"/>
      <c r="P72" s="861"/>
      <c r="Q72" s="862">
        <v>1805</v>
      </c>
      <c r="R72" s="817"/>
      <c r="S72" s="817"/>
      <c r="T72" s="817"/>
      <c r="U72" s="817"/>
      <c r="V72" s="817">
        <v>1782</v>
      </c>
      <c r="W72" s="817"/>
      <c r="X72" s="817"/>
      <c r="Y72" s="817"/>
      <c r="Z72" s="817"/>
      <c r="AA72" s="817">
        <v>23</v>
      </c>
      <c r="AB72" s="817"/>
      <c r="AC72" s="817"/>
      <c r="AD72" s="817"/>
      <c r="AE72" s="817"/>
      <c r="AF72" s="817">
        <v>23</v>
      </c>
      <c r="AG72" s="817"/>
      <c r="AH72" s="817"/>
      <c r="AI72" s="817"/>
      <c r="AJ72" s="817"/>
      <c r="AK72" s="817">
        <v>0</v>
      </c>
      <c r="AL72" s="817"/>
      <c r="AM72" s="817"/>
      <c r="AN72" s="817"/>
      <c r="AO72" s="817"/>
      <c r="AP72" s="817">
        <v>477</v>
      </c>
      <c r="AQ72" s="817"/>
      <c r="AR72" s="817"/>
      <c r="AS72" s="817"/>
      <c r="AT72" s="817"/>
      <c r="AU72" s="817">
        <v>115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537</v>
      </c>
      <c r="C73" s="860"/>
      <c r="D73" s="860"/>
      <c r="E73" s="860"/>
      <c r="F73" s="860"/>
      <c r="G73" s="860"/>
      <c r="H73" s="860"/>
      <c r="I73" s="860"/>
      <c r="J73" s="860"/>
      <c r="K73" s="860"/>
      <c r="L73" s="860"/>
      <c r="M73" s="860"/>
      <c r="N73" s="860"/>
      <c r="O73" s="860"/>
      <c r="P73" s="861"/>
      <c r="Q73" s="862">
        <v>8384</v>
      </c>
      <c r="R73" s="817"/>
      <c r="S73" s="817"/>
      <c r="T73" s="817"/>
      <c r="U73" s="817"/>
      <c r="V73" s="817">
        <v>7834</v>
      </c>
      <c r="W73" s="817"/>
      <c r="X73" s="817"/>
      <c r="Y73" s="817"/>
      <c r="Z73" s="817"/>
      <c r="AA73" s="817">
        <v>550</v>
      </c>
      <c r="AB73" s="817"/>
      <c r="AC73" s="817"/>
      <c r="AD73" s="817"/>
      <c r="AE73" s="817"/>
      <c r="AF73" s="817">
        <v>543</v>
      </c>
      <c r="AG73" s="817"/>
      <c r="AH73" s="817"/>
      <c r="AI73" s="817"/>
      <c r="AJ73" s="817"/>
      <c r="AK73" s="817">
        <v>2521</v>
      </c>
      <c r="AL73" s="817"/>
      <c r="AM73" s="817"/>
      <c r="AN73" s="817"/>
      <c r="AO73" s="817"/>
      <c r="AP73" s="817">
        <v>1408</v>
      </c>
      <c r="AQ73" s="817"/>
      <c r="AR73" s="817"/>
      <c r="AS73" s="817"/>
      <c r="AT73" s="817"/>
      <c r="AU73" s="817">
        <v>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7661</v>
      </c>
      <c r="AG88" s="828"/>
      <c r="AH88" s="828"/>
      <c r="AI88" s="828"/>
      <c r="AJ88" s="828"/>
      <c r="AK88" s="825"/>
      <c r="AL88" s="825"/>
      <c r="AM88" s="825"/>
      <c r="AN88" s="825"/>
      <c r="AO88" s="825"/>
      <c r="AP88" s="828">
        <v>1885</v>
      </c>
      <c r="AQ88" s="828"/>
      <c r="AR88" s="828"/>
      <c r="AS88" s="828"/>
      <c r="AT88" s="828"/>
      <c r="AU88" s="828">
        <v>157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20</v>
      </c>
      <c r="CS102" s="836"/>
      <c r="CT102" s="836"/>
      <c r="CU102" s="836"/>
      <c r="CV102" s="879"/>
      <c r="CW102" s="878">
        <v>13</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965469</v>
      </c>
      <c r="AB110" s="888"/>
      <c r="AC110" s="888"/>
      <c r="AD110" s="888"/>
      <c r="AE110" s="889"/>
      <c r="AF110" s="890">
        <v>976352</v>
      </c>
      <c r="AG110" s="888"/>
      <c r="AH110" s="888"/>
      <c r="AI110" s="888"/>
      <c r="AJ110" s="889"/>
      <c r="AK110" s="890">
        <v>917939</v>
      </c>
      <c r="AL110" s="888"/>
      <c r="AM110" s="888"/>
      <c r="AN110" s="888"/>
      <c r="AO110" s="889"/>
      <c r="AP110" s="891">
        <v>15.4</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9121506</v>
      </c>
      <c r="BR110" s="925"/>
      <c r="BS110" s="925"/>
      <c r="BT110" s="925"/>
      <c r="BU110" s="925"/>
      <c r="BV110" s="925">
        <v>8656900</v>
      </c>
      <c r="BW110" s="925"/>
      <c r="BX110" s="925"/>
      <c r="BY110" s="925"/>
      <c r="BZ110" s="925"/>
      <c r="CA110" s="925">
        <v>8224520</v>
      </c>
      <c r="CB110" s="925"/>
      <c r="CC110" s="925"/>
      <c r="CD110" s="925"/>
      <c r="CE110" s="925"/>
      <c r="CF110" s="939">
        <v>138.19999999999999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29791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8840634</v>
      </c>
      <c r="BR112" s="918"/>
      <c r="BS112" s="918"/>
      <c r="BT112" s="918"/>
      <c r="BU112" s="918"/>
      <c r="BV112" s="918">
        <v>8587006</v>
      </c>
      <c r="BW112" s="918"/>
      <c r="BX112" s="918"/>
      <c r="BY112" s="918"/>
      <c r="BZ112" s="918"/>
      <c r="CA112" s="918">
        <v>8914469</v>
      </c>
      <c r="CB112" s="918"/>
      <c r="CC112" s="918"/>
      <c r="CD112" s="918"/>
      <c r="CE112" s="918"/>
      <c r="CF112" s="912">
        <v>149.80000000000001</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29791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617325</v>
      </c>
      <c r="AB113" s="932"/>
      <c r="AC113" s="932"/>
      <c r="AD113" s="932"/>
      <c r="AE113" s="933"/>
      <c r="AF113" s="934">
        <v>608424</v>
      </c>
      <c r="AG113" s="932"/>
      <c r="AH113" s="932"/>
      <c r="AI113" s="932"/>
      <c r="AJ113" s="933"/>
      <c r="AK113" s="934">
        <v>604217</v>
      </c>
      <c r="AL113" s="932"/>
      <c r="AM113" s="932"/>
      <c r="AN113" s="932"/>
      <c r="AO113" s="933"/>
      <c r="AP113" s="935">
        <v>10.199999999999999</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196507</v>
      </c>
      <c r="BR113" s="918"/>
      <c r="BS113" s="918"/>
      <c r="BT113" s="918"/>
      <c r="BU113" s="918"/>
      <c r="BV113" s="918">
        <v>163011</v>
      </c>
      <c r="BW113" s="918"/>
      <c r="BX113" s="918"/>
      <c r="BY113" s="918"/>
      <c r="BZ113" s="918"/>
      <c r="CA113" s="918">
        <v>157095</v>
      </c>
      <c r="CB113" s="918"/>
      <c r="CC113" s="918"/>
      <c r="CD113" s="918"/>
      <c r="CE113" s="918"/>
      <c r="CF113" s="912">
        <v>2.6</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30611</v>
      </c>
      <c r="AB114" s="957"/>
      <c r="AC114" s="957"/>
      <c r="AD114" s="957"/>
      <c r="AE114" s="958"/>
      <c r="AF114" s="959">
        <v>28194</v>
      </c>
      <c r="AG114" s="957"/>
      <c r="AH114" s="957"/>
      <c r="AI114" s="957"/>
      <c r="AJ114" s="958"/>
      <c r="AK114" s="959">
        <v>24945</v>
      </c>
      <c r="AL114" s="957"/>
      <c r="AM114" s="957"/>
      <c r="AN114" s="957"/>
      <c r="AO114" s="958"/>
      <c r="AP114" s="960">
        <v>0.4</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1394194</v>
      </c>
      <c r="BR114" s="918"/>
      <c r="BS114" s="918"/>
      <c r="BT114" s="918"/>
      <c r="BU114" s="918"/>
      <c r="BV114" s="918">
        <v>1351808</v>
      </c>
      <c r="BW114" s="918"/>
      <c r="BX114" s="918"/>
      <c r="BY114" s="918"/>
      <c r="BZ114" s="918"/>
      <c r="CA114" s="918">
        <v>1212767</v>
      </c>
      <c r="CB114" s="918"/>
      <c r="CC114" s="918"/>
      <c r="CD114" s="918"/>
      <c r="CE114" s="918"/>
      <c r="CF114" s="912">
        <v>20.399999999999999</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30293</v>
      </c>
      <c r="AB115" s="932"/>
      <c r="AC115" s="932"/>
      <c r="AD115" s="932"/>
      <c r="AE115" s="933"/>
      <c r="AF115" s="934">
        <v>30201</v>
      </c>
      <c r="AG115" s="932"/>
      <c r="AH115" s="932"/>
      <c r="AI115" s="932"/>
      <c r="AJ115" s="933"/>
      <c r="AK115" s="934">
        <v>356</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1643698</v>
      </c>
      <c r="AB117" s="964"/>
      <c r="AC117" s="964"/>
      <c r="AD117" s="964"/>
      <c r="AE117" s="965"/>
      <c r="AF117" s="963">
        <v>1643171</v>
      </c>
      <c r="AG117" s="964"/>
      <c r="AH117" s="964"/>
      <c r="AI117" s="964"/>
      <c r="AJ117" s="965"/>
      <c r="AK117" s="963">
        <v>1547457</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19582632</v>
      </c>
      <c r="BR118" s="984"/>
      <c r="BS118" s="984"/>
      <c r="BT118" s="984"/>
      <c r="BU118" s="984"/>
      <c r="BV118" s="984">
        <v>18758725</v>
      </c>
      <c r="BW118" s="984"/>
      <c r="BX118" s="984"/>
      <c r="BY118" s="984"/>
      <c r="BZ118" s="984"/>
      <c r="CA118" s="984">
        <v>18508851</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3960069</v>
      </c>
      <c r="BR119" s="925"/>
      <c r="BS119" s="925"/>
      <c r="BT119" s="925"/>
      <c r="BU119" s="925"/>
      <c r="BV119" s="925">
        <v>3648087</v>
      </c>
      <c r="BW119" s="925"/>
      <c r="BX119" s="925"/>
      <c r="BY119" s="925"/>
      <c r="BZ119" s="925"/>
      <c r="CA119" s="925">
        <v>3625927</v>
      </c>
      <c r="CB119" s="925"/>
      <c r="CC119" s="925"/>
      <c r="CD119" s="925"/>
      <c r="CE119" s="925"/>
      <c r="CF119" s="939">
        <v>60.9</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2490473</v>
      </c>
      <c r="BR120" s="918"/>
      <c r="BS120" s="918"/>
      <c r="BT120" s="918"/>
      <c r="BU120" s="918"/>
      <c r="BV120" s="918">
        <v>2370106</v>
      </c>
      <c r="BW120" s="918"/>
      <c r="BX120" s="918"/>
      <c r="BY120" s="918"/>
      <c r="BZ120" s="918"/>
      <c r="CA120" s="918">
        <v>2227412</v>
      </c>
      <c r="CB120" s="918"/>
      <c r="CC120" s="918"/>
      <c r="CD120" s="918"/>
      <c r="CE120" s="918"/>
      <c r="CF120" s="912">
        <v>37.4</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5293936</v>
      </c>
      <c r="DH120" s="925"/>
      <c r="DI120" s="925"/>
      <c r="DJ120" s="925"/>
      <c r="DK120" s="925"/>
      <c r="DL120" s="925">
        <v>5148770</v>
      </c>
      <c r="DM120" s="925"/>
      <c r="DN120" s="925"/>
      <c r="DO120" s="925"/>
      <c r="DP120" s="925"/>
      <c r="DQ120" s="925">
        <v>5059246</v>
      </c>
      <c r="DR120" s="925"/>
      <c r="DS120" s="925"/>
      <c r="DT120" s="925"/>
      <c r="DU120" s="925"/>
      <c r="DV120" s="926">
        <v>85</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29791</v>
      </c>
      <c r="AB121" s="957"/>
      <c r="AC121" s="957"/>
      <c r="AD121" s="957"/>
      <c r="AE121" s="958"/>
      <c r="AF121" s="959">
        <v>29791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11276800</v>
      </c>
      <c r="BR121" s="984"/>
      <c r="BS121" s="984"/>
      <c r="BT121" s="984"/>
      <c r="BU121" s="984"/>
      <c r="BV121" s="984">
        <v>11670108</v>
      </c>
      <c r="BW121" s="984"/>
      <c r="BX121" s="984"/>
      <c r="BY121" s="984"/>
      <c r="BZ121" s="984"/>
      <c r="CA121" s="984">
        <v>11814451</v>
      </c>
      <c r="CB121" s="984"/>
      <c r="CC121" s="984"/>
      <c r="CD121" s="984"/>
      <c r="CE121" s="984"/>
      <c r="CF121" s="1022">
        <v>198.6</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2983048</v>
      </c>
      <c r="DH121" s="918"/>
      <c r="DI121" s="918"/>
      <c r="DJ121" s="918"/>
      <c r="DK121" s="918"/>
      <c r="DL121" s="918">
        <v>2902647</v>
      </c>
      <c r="DM121" s="918"/>
      <c r="DN121" s="918"/>
      <c r="DO121" s="918"/>
      <c r="DP121" s="918"/>
      <c r="DQ121" s="918">
        <v>3361148</v>
      </c>
      <c r="DR121" s="918"/>
      <c r="DS121" s="918"/>
      <c r="DT121" s="918"/>
      <c r="DU121" s="918"/>
      <c r="DV121" s="919">
        <v>56.5</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17727342</v>
      </c>
      <c r="BR122" s="1033"/>
      <c r="BS122" s="1033"/>
      <c r="BT122" s="1033"/>
      <c r="BU122" s="1033"/>
      <c r="BV122" s="1033">
        <v>17688301</v>
      </c>
      <c r="BW122" s="1033"/>
      <c r="BX122" s="1033"/>
      <c r="BY122" s="1033"/>
      <c r="BZ122" s="1033"/>
      <c r="CA122" s="1033">
        <v>17667790</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563650</v>
      </c>
      <c r="DH122" s="918"/>
      <c r="DI122" s="918"/>
      <c r="DJ122" s="918"/>
      <c r="DK122" s="918"/>
      <c r="DL122" s="918">
        <v>535589</v>
      </c>
      <c r="DM122" s="918"/>
      <c r="DN122" s="918"/>
      <c r="DO122" s="918"/>
      <c r="DP122" s="918"/>
      <c r="DQ122" s="918">
        <v>494075</v>
      </c>
      <c r="DR122" s="918"/>
      <c r="DS122" s="918"/>
      <c r="DT122" s="918"/>
      <c r="DU122" s="918"/>
      <c r="DV122" s="919">
        <v>8.3000000000000007</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31.6</v>
      </c>
      <c r="BR123" s="1025"/>
      <c r="BS123" s="1025"/>
      <c r="BT123" s="1025"/>
      <c r="BU123" s="1025"/>
      <c r="BV123" s="1025">
        <v>18.100000000000001</v>
      </c>
      <c r="BW123" s="1025"/>
      <c r="BX123" s="1025"/>
      <c r="BY123" s="1025"/>
      <c r="BZ123" s="1025"/>
      <c r="CA123" s="1025">
        <v>14.1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502</v>
      </c>
      <c r="AB127" s="957"/>
      <c r="AC127" s="957"/>
      <c r="AD127" s="957"/>
      <c r="AE127" s="958"/>
      <c r="AF127" s="959">
        <v>410</v>
      </c>
      <c r="AG127" s="957"/>
      <c r="AH127" s="957"/>
      <c r="AI127" s="957"/>
      <c r="AJ127" s="958"/>
      <c r="AK127" s="959">
        <v>356</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14.09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215258</v>
      </c>
      <c r="AB128" s="1088"/>
      <c r="AC128" s="1088"/>
      <c r="AD128" s="1088"/>
      <c r="AE128" s="1089"/>
      <c r="AF128" s="1090">
        <v>196319</v>
      </c>
      <c r="AG128" s="1088"/>
      <c r="AH128" s="1088"/>
      <c r="AI128" s="1088"/>
      <c r="AJ128" s="1089"/>
      <c r="AK128" s="1090">
        <v>186812</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19.09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6764122</v>
      </c>
      <c r="AB129" s="957"/>
      <c r="AC129" s="957"/>
      <c r="AD129" s="957"/>
      <c r="AE129" s="958"/>
      <c r="AF129" s="959">
        <v>6807497</v>
      </c>
      <c r="AG129" s="957"/>
      <c r="AH129" s="957"/>
      <c r="AI129" s="957"/>
      <c r="AJ129" s="958"/>
      <c r="AK129" s="959">
        <v>6886921</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8.4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894192</v>
      </c>
      <c r="AB130" s="957"/>
      <c r="AC130" s="957"/>
      <c r="AD130" s="957"/>
      <c r="AE130" s="958"/>
      <c r="AF130" s="959">
        <v>916133</v>
      </c>
      <c r="AG130" s="957"/>
      <c r="AH130" s="957"/>
      <c r="AI130" s="957"/>
      <c r="AJ130" s="958"/>
      <c r="AK130" s="959">
        <v>936720</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14.1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5869930</v>
      </c>
      <c r="AB131" s="996"/>
      <c r="AC131" s="996"/>
      <c r="AD131" s="996"/>
      <c r="AE131" s="997"/>
      <c r="AF131" s="998">
        <v>5891364</v>
      </c>
      <c r="AG131" s="996"/>
      <c r="AH131" s="996"/>
      <c r="AI131" s="996"/>
      <c r="AJ131" s="997"/>
      <c r="AK131" s="998">
        <v>5950201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9.1014373249999991</v>
      </c>
      <c r="AB132" s="1102"/>
      <c r="AC132" s="1102"/>
      <c r="AD132" s="1102"/>
      <c r="AE132" s="1103"/>
      <c r="AF132" s="1104">
        <v>9.0084231769999992</v>
      </c>
      <c r="AG132" s="1102"/>
      <c r="AH132" s="1102"/>
      <c r="AI132" s="1102"/>
      <c r="AJ132" s="1103"/>
      <c r="AK132" s="1104">
        <v>7.1245492380000002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8.1</v>
      </c>
      <c r="AB133" s="1109"/>
      <c r="AC133" s="1109"/>
      <c r="AD133" s="1109"/>
      <c r="AE133" s="1110"/>
      <c r="AF133" s="1108">
        <v>8.3000000000000007</v>
      </c>
      <c r="AG133" s="1109"/>
      <c r="AH133" s="1109"/>
      <c r="AI133" s="1109"/>
      <c r="AJ133" s="1110"/>
      <c r="AK133" s="1108">
        <v>8.4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L49" sqref="L4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X44" sqref="X4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1574722</v>
      </c>
      <c r="L9" s="264">
        <v>49918</v>
      </c>
      <c r="M9" s="265">
        <v>59173</v>
      </c>
      <c r="N9" s="266">
        <v>-15.6</v>
      </c>
    </row>
    <row r="10" spans="1:16" x14ac:dyDescent="0.15">
      <c r="A10" s="248"/>
      <c r="B10" s="244"/>
      <c r="C10" s="244"/>
      <c r="D10" s="244"/>
      <c r="E10" s="244"/>
      <c r="F10" s="244"/>
      <c r="G10" s="1117" t="s">
        <v>473</v>
      </c>
      <c r="H10" s="1118"/>
      <c r="I10" s="1118"/>
      <c r="J10" s="1119"/>
      <c r="K10" s="267">
        <v>39968</v>
      </c>
      <c r="L10" s="268">
        <v>1267</v>
      </c>
      <c r="M10" s="269">
        <v>7215</v>
      </c>
      <c r="N10" s="270">
        <v>-82.4</v>
      </c>
    </row>
    <row r="11" spans="1:16" ht="13.5" customHeight="1" x14ac:dyDescent="0.15">
      <c r="A11" s="248"/>
      <c r="B11" s="244"/>
      <c r="C11" s="244"/>
      <c r="D11" s="244"/>
      <c r="E11" s="244"/>
      <c r="F11" s="244"/>
      <c r="G11" s="1117" t="s">
        <v>474</v>
      </c>
      <c r="H11" s="1118"/>
      <c r="I11" s="1118"/>
      <c r="J11" s="1119"/>
      <c r="K11" s="267">
        <v>314026</v>
      </c>
      <c r="L11" s="268">
        <v>9955</v>
      </c>
      <c r="M11" s="269">
        <v>10616</v>
      </c>
      <c r="N11" s="270">
        <v>-6.2</v>
      </c>
    </row>
    <row r="12" spans="1:16" ht="13.5" customHeight="1" x14ac:dyDescent="0.15">
      <c r="A12" s="248"/>
      <c r="B12" s="244"/>
      <c r="C12" s="244"/>
      <c r="D12" s="244"/>
      <c r="E12" s="244"/>
      <c r="F12" s="244"/>
      <c r="G12" s="1117" t="s">
        <v>475</v>
      </c>
      <c r="H12" s="1118"/>
      <c r="I12" s="1118"/>
      <c r="J12" s="1119"/>
      <c r="K12" s="267" t="s">
        <v>476</v>
      </c>
      <c r="L12" s="268" t="s">
        <v>476</v>
      </c>
      <c r="M12" s="269">
        <v>706</v>
      </c>
      <c r="N12" s="270" t="s">
        <v>476</v>
      </c>
    </row>
    <row r="13" spans="1:16" ht="13.5" customHeight="1" x14ac:dyDescent="0.15">
      <c r="A13" s="248"/>
      <c r="B13" s="244"/>
      <c r="C13" s="244"/>
      <c r="D13" s="244"/>
      <c r="E13" s="244"/>
      <c r="F13" s="244"/>
      <c r="G13" s="1117" t="s">
        <v>477</v>
      </c>
      <c r="H13" s="1118"/>
      <c r="I13" s="1118"/>
      <c r="J13" s="1119"/>
      <c r="K13" s="267" t="s">
        <v>476</v>
      </c>
      <c r="L13" s="268" t="s">
        <v>476</v>
      </c>
      <c r="M13" s="269" t="s">
        <v>476</v>
      </c>
      <c r="N13" s="270" t="s">
        <v>476</v>
      </c>
    </row>
    <row r="14" spans="1:16" ht="13.5" customHeight="1" x14ac:dyDescent="0.15">
      <c r="A14" s="248"/>
      <c r="B14" s="244"/>
      <c r="C14" s="244"/>
      <c r="D14" s="244"/>
      <c r="E14" s="244"/>
      <c r="F14" s="244"/>
      <c r="G14" s="1117" t="s">
        <v>478</v>
      </c>
      <c r="H14" s="1118"/>
      <c r="I14" s="1118"/>
      <c r="J14" s="1119"/>
      <c r="K14" s="267">
        <v>81844</v>
      </c>
      <c r="L14" s="268">
        <v>2594</v>
      </c>
      <c r="M14" s="269">
        <v>3081</v>
      </c>
      <c r="N14" s="270">
        <v>-15.8</v>
      </c>
    </row>
    <row r="15" spans="1:16" ht="13.5" customHeight="1" x14ac:dyDescent="0.15">
      <c r="A15" s="248"/>
      <c r="B15" s="244"/>
      <c r="C15" s="244"/>
      <c r="D15" s="244"/>
      <c r="E15" s="244"/>
      <c r="F15" s="244"/>
      <c r="G15" s="1117" t="s">
        <v>479</v>
      </c>
      <c r="H15" s="1118"/>
      <c r="I15" s="1118"/>
      <c r="J15" s="1119"/>
      <c r="K15" s="267">
        <v>99986</v>
      </c>
      <c r="L15" s="268">
        <v>3170</v>
      </c>
      <c r="M15" s="269">
        <v>1676</v>
      </c>
      <c r="N15" s="270">
        <v>89.1</v>
      </c>
    </row>
    <row r="16" spans="1:16" x14ac:dyDescent="0.15">
      <c r="A16" s="248"/>
      <c r="B16" s="244"/>
      <c r="C16" s="244"/>
      <c r="D16" s="244"/>
      <c r="E16" s="244"/>
      <c r="F16" s="244"/>
      <c r="G16" s="1120" t="s">
        <v>480</v>
      </c>
      <c r="H16" s="1121"/>
      <c r="I16" s="1121"/>
      <c r="J16" s="1122"/>
      <c r="K16" s="268">
        <v>-179013</v>
      </c>
      <c r="L16" s="268">
        <v>-5675</v>
      </c>
      <c r="M16" s="269">
        <v>-6602</v>
      </c>
      <c r="N16" s="270">
        <v>-14</v>
      </c>
    </row>
    <row r="17" spans="1:16" x14ac:dyDescent="0.15">
      <c r="A17" s="248"/>
      <c r="B17" s="244"/>
      <c r="C17" s="244"/>
      <c r="D17" s="244"/>
      <c r="E17" s="244"/>
      <c r="F17" s="244"/>
      <c r="G17" s="1120" t="s">
        <v>170</v>
      </c>
      <c r="H17" s="1121"/>
      <c r="I17" s="1121"/>
      <c r="J17" s="1122"/>
      <c r="K17" s="268">
        <v>1931533</v>
      </c>
      <c r="L17" s="268">
        <v>61229</v>
      </c>
      <c r="M17" s="269">
        <v>75864</v>
      </c>
      <c r="N17" s="270">
        <v>-19.3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6.12</v>
      </c>
      <c r="L21" s="281">
        <v>7.34</v>
      </c>
      <c r="M21" s="282">
        <v>-1.22</v>
      </c>
      <c r="N21" s="249"/>
      <c r="O21" s="283"/>
      <c r="P21" s="279"/>
    </row>
    <row r="22" spans="1:16" s="284" customFormat="1" x14ac:dyDescent="0.15">
      <c r="A22" s="279"/>
      <c r="B22" s="249"/>
      <c r="C22" s="249"/>
      <c r="D22" s="249"/>
      <c r="E22" s="249"/>
      <c r="F22" s="249"/>
      <c r="G22" s="1112" t="s">
        <v>486</v>
      </c>
      <c r="H22" s="1113"/>
      <c r="I22" s="1113"/>
      <c r="J22" s="1114"/>
      <c r="K22" s="285">
        <v>98.3</v>
      </c>
      <c r="L22" s="286">
        <v>96.1</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917939</v>
      </c>
      <c r="L32" s="294">
        <v>29098</v>
      </c>
      <c r="M32" s="295">
        <v>35137</v>
      </c>
      <c r="N32" s="296">
        <v>-17.2</v>
      </c>
    </row>
    <row r="33" spans="1:16" ht="13.5" customHeight="1" x14ac:dyDescent="0.15">
      <c r="A33" s="248"/>
      <c r="B33" s="244"/>
      <c r="C33" s="244"/>
      <c r="D33" s="244"/>
      <c r="E33" s="244"/>
      <c r="F33" s="244"/>
      <c r="G33" s="1128" t="s">
        <v>491</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492</v>
      </c>
      <c r="H34" s="1129"/>
      <c r="I34" s="1129"/>
      <c r="J34" s="1130"/>
      <c r="K34" s="294" t="s">
        <v>476</v>
      </c>
      <c r="L34" s="294" t="s">
        <v>476</v>
      </c>
      <c r="M34" s="295">
        <v>6</v>
      </c>
      <c r="N34" s="296" t="s">
        <v>476</v>
      </c>
    </row>
    <row r="35" spans="1:16" ht="27" customHeight="1" x14ac:dyDescent="0.15">
      <c r="A35" s="248"/>
      <c r="B35" s="244"/>
      <c r="C35" s="244"/>
      <c r="D35" s="244"/>
      <c r="E35" s="244"/>
      <c r="F35" s="244"/>
      <c r="G35" s="1128" t="s">
        <v>493</v>
      </c>
      <c r="H35" s="1129"/>
      <c r="I35" s="1129"/>
      <c r="J35" s="1130"/>
      <c r="K35" s="294">
        <v>604217</v>
      </c>
      <c r="L35" s="294">
        <v>19154</v>
      </c>
      <c r="M35" s="295">
        <v>15256</v>
      </c>
      <c r="N35" s="296">
        <v>25.6</v>
      </c>
    </row>
    <row r="36" spans="1:16" ht="27" customHeight="1" x14ac:dyDescent="0.15">
      <c r="A36" s="248"/>
      <c r="B36" s="244"/>
      <c r="C36" s="244"/>
      <c r="D36" s="244"/>
      <c r="E36" s="244"/>
      <c r="F36" s="244"/>
      <c r="G36" s="1128" t="s">
        <v>494</v>
      </c>
      <c r="H36" s="1129"/>
      <c r="I36" s="1129"/>
      <c r="J36" s="1130"/>
      <c r="K36" s="294">
        <v>24945</v>
      </c>
      <c r="L36" s="294">
        <v>791</v>
      </c>
      <c r="M36" s="295">
        <v>3492</v>
      </c>
      <c r="N36" s="296">
        <v>-77.3</v>
      </c>
    </row>
    <row r="37" spans="1:16" ht="13.5" customHeight="1" x14ac:dyDescent="0.15">
      <c r="A37" s="248"/>
      <c r="B37" s="244"/>
      <c r="C37" s="244"/>
      <c r="D37" s="244"/>
      <c r="E37" s="244"/>
      <c r="F37" s="244"/>
      <c r="G37" s="1128" t="s">
        <v>495</v>
      </c>
      <c r="H37" s="1129"/>
      <c r="I37" s="1129"/>
      <c r="J37" s="1130"/>
      <c r="K37" s="294">
        <v>356</v>
      </c>
      <c r="L37" s="294">
        <v>11</v>
      </c>
      <c r="M37" s="295">
        <v>1810</v>
      </c>
      <c r="N37" s="296">
        <v>-99.4</v>
      </c>
    </row>
    <row r="38" spans="1:16" ht="27" customHeight="1" x14ac:dyDescent="0.15">
      <c r="A38" s="248"/>
      <c r="B38" s="244"/>
      <c r="C38" s="244"/>
      <c r="D38" s="244"/>
      <c r="E38" s="244"/>
      <c r="F38" s="244"/>
      <c r="G38" s="1131" t="s">
        <v>496</v>
      </c>
      <c r="H38" s="1132"/>
      <c r="I38" s="1132"/>
      <c r="J38" s="1133"/>
      <c r="K38" s="297" t="s">
        <v>476</v>
      </c>
      <c r="L38" s="297" t="s">
        <v>476</v>
      </c>
      <c r="M38" s="298">
        <v>3</v>
      </c>
      <c r="N38" s="299" t="s">
        <v>476</v>
      </c>
      <c r="O38" s="293"/>
    </row>
    <row r="39" spans="1:16" x14ac:dyDescent="0.15">
      <c r="A39" s="248"/>
      <c r="B39" s="244"/>
      <c r="C39" s="244"/>
      <c r="D39" s="244"/>
      <c r="E39" s="244"/>
      <c r="F39" s="244"/>
      <c r="G39" s="1131" t="s">
        <v>497</v>
      </c>
      <c r="H39" s="1132"/>
      <c r="I39" s="1132"/>
      <c r="J39" s="1133"/>
      <c r="K39" s="300">
        <v>-186812</v>
      </c>
      <c r="L39" s="300">
        <v>-5922</v>
      </c>
      <c r="M39" s="301">
        <v>-3198</v>
      </c>
      <c r="N39" s="302">
        <v>85.2</v>
      </c>
      <c r="O39" s="293"/>
    </row>
    <row r="40" spans="1:16" ht="27" customHeight="1" x14ac:dyDescent="0.15">
      <c r="A40" s="248"/>
      <c r="B40" s="244"/>
      <c r="C40" s="244"/>
      <c r="D40" s="244"/>
      <c r="E40" s="244"/>
      <c r="F40" s="244"/>
      <c r="G40" s="1128" t="s">
        <v>498</v>
      </c>
      <c r="H40" s="1129"/>
      <c r="I40" s="1129"/>
      <c r="J40" s="1130"/>
      <c r="K40" s="300">
        <v>-936720</v>
      </c>
      <c r="L40" s="300">
        <v>-29694</v>
      </c>
      <c r="M40" s="301">
        <v>-35133</v>
      </c>
      <c r="N40" s="302">
        <v>-15.5</v>
      </c>
      <c r="O40" s="293"/>
    </row>
    <row r="41" spans="1:16" x14ac:dyDescent="0.15">
      <c r="A41" s="248"/>
      <c r="B41" s="244"/>
      <c r="C41" s="244"/>
      <c r="D41" s="244"/>
      <c r="E41" s="244"/>
      <c r="F41" s="244"/>
      <c r="G41" s="1134" t="s">
        <v>280</v>
      </c>
      <c r="H41" s="1135"/>
      <c r="I41" s="1135"/>
      <c r="J41" s="1136"/>
      <c r="K41" s="294">
        <v>423925</v>
      </c>
      <c r="L41" s="300">
        <v>13438</v>
      </c>
      <c r="M41" s="301">
        <v>17373</v>
      </c>
      <c r="N41" s="302">
        <v>-22.7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1986038</v>
      </c>
      <c r="J51" s="320">
        <v>62704</v>
      </c>
      <c r="K51" s="321">
        <v>10.3</v>
      </c>
      <c r="L51" s="322">
        <v>55958</v>
      </c>
      <c r="M51" s="323">
        <v>7</v>
      </c>
      <c r="N51" s="324">
        <v>3.3</v>
      </c>
    </row>
    <row r="52" spans="1:14" x14ac:dyDescent="0.15">
      <c r="A52" s="248"/>
      <c r="B52" s="244"/>
      <c r="C52" s="244"/>
      <c r="D52" s="244"/>
      <c r="E52" s="244"/>
      <c r="F52" s="244"/>
      <c r="G52" s="325"/>
      <c r="H52" s="326" t="s">
        <v>509</v>
      </c>
      <c r="I52" s="327">
        <v>1362997</v>
      </c>
      <c r="J52" s="328">
        <v>43033</v>
      </c>
      <c r="K52" s="329">
        <v>-5.0999999999999996</v>
      </c>
      <c r="L52" s="330">
        <v>35126</v>
      </c>
      <c r="M52" s="331">
        <v>4</v>
      </c>
      <c r="N52" s="332">
        <v>-9.1</v>
      </c>
    </row>
    <row r="53" spans="1:14" x14ac:dyDescent="0.15">
      <c r="A53" s="248"/>
      <c r="B53" s="244"/>
      <c r="C53" s="244"/>
      <c r="D53" s="244"/>
      <c r="E53" s="244"/>
      <c r="F53" s="244"/>
      <c r="G53" s="310" t="s">
        <v>510</v>
      </c>
      <c r="H53" s="311"/>
      <c r="I53" s="319">
        <v>1744249</v>
      </c>
      <c r="J53" s="320">
        <v>55072</v>
      </c>
      <c r="K53" s="321">
        <v>-12.2</v>
      </c>
      <c r="L53" s="322">
        <v>59338</v>
      </c>
      <c r="M53" s="323">
        <v>6</v>
      </c>
      <c r="N53" s="324">
        <v>-18.2</v>
      </c>
    </row>
    <row r="54" spans="1:14" x14ac:dyDescent="0.15">
      <c r="A54" s="248"/>
      <c r="B54" s="244"/>
      <c r="C54" s="244"/>
      <c r="D54" s="244"/>
      <c r="E54" s="244"/>
      <c r="F54" s="244"/>
      <c r="G54" s="325"/>
      <c r="H54" s="326" t="s">
        <v>509</v>
      </c>
      <c r="I54" s="327">
        <v>1018976</v>
      </c>
      <c r="J54" s="328">
        <v>32173</v>
      </c>
      <c r="K54" s="329">
        <v>-25.2</v>
      </c>
      <c r="L54" s="330">
        <v>34073</v>
      </c>
      <c r="M54" s="331">
        <v>-3</v>
      </c>
      <c r="N54" s="332">
        <v>-22.2</v>
      </c>
    </row>
    <row r="55" spans="1:14" x14ac:dyDescent="0.15">
      <c r="A55" s="248"/>
      <c r="B55" s="244"/>
      <c r="C55" s="244"/>
      <c r="D55" s="244"/>
      <c r="E55" s="244"/>
      <c r="F55" s="244"/>
      <c r="G55" s="310" t="s">
        <v>511</v>
      </c>
      <c r="H55" s="311"/>
      <c r="I55" s="319">
        <v>1760399</v>
      </c>
      <c r="J55" s="320">
        <v>55895</v>
      </c>
      <c r="K55" s="321">
        <v>1.5</v>
      </c>
      <c r="L55" s="322">
        <v>51262</v>
      </c>
      <c r="M55" s="323">
        <v>-13.6</v>
      </c>
      <c r="N55" s="324">
        <v>15.1</v>
      </c>
    </row>
    <row r="56" spans="1:14" x14ac:dyDescent="0.15">
      <c r="A56" s="248"/>
      <c r="B56" s="244"/>
      <c r="C56" s="244"/>
      <c r="D56" s="244"/>
      <c r="E56" s="244"/>
      <c r="F56" s="244"/>
      <c r="G56" s="325"/>
      <c r="H56" s="326" t="s">
        <v>509</v>
      </c>
      <c r="I56" s="327">
        <v>1026003</v>
      </c>
      <c r="J56" s="328">
        <v>32577</v>
      </c>
      <c r="K56" s="329">
        <v>1.3</v>
      </c>
      <c r="L56" s="330">
        <v>25630</v>
      </c>
      <c r="M56" s="331">
        <v>-24.8</v>
      </c>
      <c r="N56" s="332">
        <v>26.1</v>
      </c>
    </row>
    <row r="57" spans="1:14" x14ac:dyDescent="0.15">
      <c r="A57" s="248"/>
      <c r="B57" s="244"/>
      <c r="C57" s="244"/>
      <c r="D57" s="244"/>
      <c r="E57" s="244"/>
      <c r="F57" s="244"/>
      <c r="G57" s="310" t="s">
        <v>512</v>
      </c>
      <c r="H57" s="311"/>
      <c r="I57" s="319">
        <v>1408364</v>
      </c>
      <c r="J57" s="320">
        <v>44727</v>
      </c>
      <c r="K57" s="321">
        <v>-20</v>
      </c>
      <c r="L57" s="322">
        <v>48407</v>
      </c>
      <c r="M57" s="323">
        <v>-5.6</v>
      </c>
      <c r="N57" s="324">
        <v>-14.4</v>
      </c>
    </row>
    <row r="58" spans="1:14" x14ac:dyDescent="0.15">
      <c r="A58" s="248"/>
      <c r="B58" s="244"/>
      <c r="C58" s="244"/>
      <c r="D58" s="244"/>
      <c r="E58" s="244"/>
      <c r="F58" s="244"/>
      <c r="G58" s="325"/>
      <c r="H58" s="326" t="s">
        <v>509</v>
      </c>
      <c r="I58" s="327">
        <v>787740</v>
      </c>
      <c r="J58" s="328">
        <v>25017</v>
      </c>
      <c r="K58" s="329">
        <v>-23.2</v>
      </c>
      <c r="L58" s="330">
        <v>23914</v>
      </c>
      <c r="M58" s="331">
        <v>-6.7</v>
      </c>
      <c r="N58" s="332">
        <v>-16.5</v>
      </c>
    </row>
    <row r="59" spans="1:14" x14ac:dyDescent="0.15">
      <c r="A59" s="248"/>
      <c r="B59" s="244"/>
      <c r="C59" s="244"/>
      <c r="D59" s="244"/>
      <c r="E59" s="244"/>
      <c r="F59" s="244"/>
      <c r="G59" s="310" t="s">
        <v>513</v>
      </c>
      <c r="H59" s="311"/>
      <c r="I59" s="319">
        <v>1300982</v>
      </c>
      <c r="J59" s="320">
        <v>41241</v>
      </c>
      <c r="K59" s="321">
        <v>-7.8</v>
      </c>
      <c r="L59" s="322">
        <v>69477</v>
      </c>
      <c r="M59" s="323">
        <v>43.5</v>
      </c>
      <c r="N59" s="324">
        <v>-51.3</v>
      </c>
    </row>
    <row r="60" spans="1:14" x14ac:dyDescent="0.15">
      <c r="A60" s="248"/>
      <c r="B60" s="244"/>
      <c r="C60" s="244"/>
      <c r="D60" s="244"/>
      <c r="E60" s="244"/>
      <c r="F60" s="244"/>
      <c r="G60" s="325"/>
      <c r="H60" s="326" t="s">
        <v>509</v>
      </c>
      <c r="I60" s="333">
        <v>538536</v>
      </c>
      <c r="J60" s="328">
        <v>17071</v>
      </c>
      <c r="K60" s="329">
        <v>-31.8</v>
      </c>
      <c r="L60" s="330">
        <v>31528</v>
      </c>
      <c r="M60" s="331">
        <v>31.8</v>
      </c>
      <c r="N60" s="332">
        <v>-63.6</v>
      </c>
    </row>
    <row r="61" spans="1:14" x14ac:dyDescent="0.15">
      <c r="A61" s="248"/>
      <c r="B61" s="244"/>
      <c r="C61" s="244"/>
      <c r="D61" s="244"/>
      <c r="E61" s="244"/>
      <c r="F61" s="244"/>
      <c r="G61" s="310" t="s">
        <v>514</v>
      </c>
      <c r="H61" s="334"/>
      <c r="I61" s="335">
        <v>1640006</v>
      </c>
      <c r="J61" s="336">
        <v>51928</v>
      </c>
      <c r="K61" s="337">
        <v>-5.6</v>
      </c>
      <c r="L61" s="338">
        <v>56888</v>
      </c>
      <c r="M61" s="339">
        <v>7.5</v>
      </c>
      <c r="N61" s="324">
        <v>-13.1</v>
      </c>
    </row>
    <row r="62" spans="1:14" x14ac:dyDescent="0.15">
      <c r="A62" s="248"/>
      <c r="B62" s="244"/>
      <c r="C62" s="244"/>
      <c r="D62" s="244"/>
      <c r="E62" s="244"/>
      <c r="F62" s="244"/>
      <c r="G62" s="325"/>
      <c r="H62" s="326" t="s">
        <v>509</v>
      </c>
      <c r="I62" s="327">
        <v>946850</v>
      </c>
      <c r="J62" s="328">
        <v>29974</v>
      </c>
      <c r="K62" s="329">
        <v>-16.8</v>
      </c>
      <c r="L62" s="330">
        <v>30054</v>
      </c>
      <c r="M62" s="331">
        <v>0.3</v>
      </c>
      <c r="N62" s="332">
        <v>-17.100000000000001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12.04</v>
      </c>
      <c r="G47" s="12">
        <v>11.92</v>
      </c>
      <c r="H47" s="12">
        <v>12.05</v>
      </c>
      <c r="I47" s="12">
        <v>13.48</v>
      </c>
      <c r="J47" s="13">
        <v>12.22</v>
      </c>
    </row>
    <row r="48" spans="2:10" ht="57.75" customHeight="1" x14ac:dyDescent="0.15">
      <c r="B48" s="14"/>
      <c r="C48" s="1139" t="s">
        <v>4</v>
      </c>
      <c r="D48" s="1139"/>
      <c r="E48" s="1140"/>
      <c r="F48" s="15">
        <v>9.4600000000000009</v>
      </c>
      <c r="G48" s="16">
        <v>7.94</v>
      </c>
      <c r="H48" s="16">
        <v>8.1999999999999993</v>
      </c>
      <c r="I48" s="16">
        <v>7.11</v>
      </c>
      <c r="J48" s="17">
        <v>6.04</v>
      </c>
    </row>
    <row r="49" spans="2:10" ht="57.75" customHeight="1" thickBot="1" x14ac:dyDescent="0.2">
      <c r="B49" s="18"/>
      <c r="C49" s="1141" t="s">
        <v>5</v>
      </c>
      <c r="D49" s="1141"/>
      <c r="E49" s="1142"/>
      <c r="F49" s="19">
        <v>1.32</v>
      </c>
      <c r="G49" s="20" t="s">
        <v>521</v>
      </c>
      <c r="H49" s="20">
        <v>0.19</v>
      </c>
      <c r="I49" s="20">
        <v>0.47</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523</v>
      </c>
      <c r="D34" s="1149"/>
      <c r="E34" s="1150"/>
      <c r="F34" s="32">
        <v>10.59</v>
      </c>
      <c r="G34" s="33">
        <v>13.73</v>
      </c>
      <c r="H34" s="33">
        <v>16.29</v>
      </c>
      <c r="I34" s="33">
        <v>18.8</v>
      </c>
      <c r="J34" s="34">
        <v>21.22</v>
      </c>
      <c r="K34" s="22"/>
      <c r="L34" s="22"/>
      <c r="M34" s="22"/>
      <c r="N34" s="22"/>
      <c r="O34" s="22"/>
      <c r="P34" s="22"/>
    </row>
    <row r="35" spans="1:16" ht="39" customHeight="1" x14ac:dyDescent="0.15">
      <c r="A35" s="22"/>
      <c r="B35" s="35"/>
      <c r="C35" s="1143" t="s">
        <v>524</v>
      </c>
      <c r="D35" s="1144"/>
      <c r="E35" s="1145"/>
      <c r="F35" s="36">
        <v>9.4600000000000009</v>
      </c>
      <c r="G35" s="37">
        <v>7.94</v>
      </c>
      <c r="H35" s="37">
        <v>8.1999999999999993</v>
      </c>
      <c r="I35" s="37">
        <v>7.11</v>
      </c>
      <c r="J35" s="38">
        <v>6.04</v>
      </c>
      <c r="K35" s="22"/>
      <c r="L35" s="22"/>
      <c r="M35" s="22"/>
      <c r="N35" s="22"/>
      <c r="O35" s="22"/>
      <c r="P35" s="22"/>
    </row>
    <row r="36" spans="1:16" ht="39" customHeight="1" x14ac:dyDescent="0.15">
      <c r="A36" s="22"/>
      <c r="B36" s="35"/>
      <c r="C36" s="1143" t="s">
        <v>525</v>
      </c>
      <c r="D36" s="1144"/>
      <c r="E36" s="1145"/>
      <c r="F36" s="36">
        <v>1.6</v>
      </c>
      <c r="G36" s="37">
        <v>2.68</v>
      </c>
      <c r="H36" s="37">
        <v>3.72</v>
      </c>
      <c r="I36" s="37">
        <v>4.6900000000000004</v>
      </c>
      <c r="J36" s="38">
        <v>4.1399999999999997</v>
      </c>
      <c r="K36" s="22"/>
      <c r="L36" s="22"/>
      <c r="M36" s="22"/>
      <c r="N36" s="22"/>
      <c r="O36" s="22"/>
      <c r="P36" s="22"/>
    </row>
    <row r="37" spans="1:16" ht="39" customHeight="1" x14ac:dyDescent="0.15">
      <c r="A37" s="22"/>
      <c r="B37" s="35"/>
      <c r="C37" s="1143" t="s">
        <v>526</v>
      </c>
      <c r="D37" s="1144"/>
      <c r="E37" s="1145"/>
      <c r="F37" s="36">
        <v>1.08</v>
      </c>
      <c r="G37" s="37">
        <v>0.82</v>
      </c>
      <c r="H37" s="37">
        <v>1.1399999999999999</v>
      </c>
      <c r="I37" s="37">
        <v>1.33</v>
      </c>
      <c r="J37" s="38">
        <v>1.32</v>
      </c>
      <c r="K37" s="22"/>
      <c r="L37" s="22"/>
      <c r="M37" s="22"/>
      <c r="N37" s="22"/>
      <c r="O37" s="22"/>
      <c r="P37" s="22"/>
    </row>
    <row r="38" spans="1:16" ht="39" customHeight="1" x14ac:dyDescent="0.15">
      <c r="A38" s="22"/>
      <c r="B38" s="35"/>
      <c r="C38" s="1143" t="s">
        <v>527</v>
      </c>
      <c r="D38" s="1144"/>
      <c r="E38" s="1145"/>
      <c r="F38" s="36">
        <v>0.19</v>
      </c>
      <c r="G38" s="37">
        <v>0.32</v>
      </c>
      <c r="H38" s="37">
        <v>0.28000000000000003</v>
      </c>
      <c r="I38" s="37">
        <v>0.13</v>
      </c>
      <c r="J38" s="38">
        <v>0.28999999999999998</v>
      </c>
      <c r="K38" s="22"/>
      <c r="L38" s="22"/>
      <c r="M38" s="22"/>
      <c r="N38" s="22"/>
      <c r="O38" s="22"/>
      <c r="P38" s="22"/>
    </row>
    <row r="39" spans="1:16" ht="39" customHeight="1" x14ac:dyDescent="0.15">
      <c r="A39" s="22"/>
      <c r="B39" s="35"/>
      <c r="C39" s="1143" t="s">
        <v>528</v>
      </c>
      <c r="D39" s="1144"/>
      <c r="E39" s="1145"/>
      <c r="F39" s="36">
        <v>0.01</v>
      </c>
      <c r="G39" s="37">
        <v>0.13</v>
      </c>
      <c r="H39" s="37">
        <v>0.1</v>
      </c>
      <c r="I39" s="37">
        <v>7.0000000000000007E-2</v>
      </c>
      <c r="J39" s="38">
        <v>0.06</v>
      </c>
      <c r="K39" s="22"/>
      <c r="L39" s="22"/>
      <c r="M39" s="22"/>
      <c r="N39" s="22"/>
      <c r="O39" s="22"/>
      <c r="P39" s="22"/>
    </row>
    <row r="40" spans="1:16" ht="39" customHeight="1" x14ac:dyDescent="0.15">
      <c r="A40" s="22"/>
      <c r="B40" s="35"/>
      <c r="C40" s="1143" t="s">
        <v>529</v>
      </c>
      <c r="D40" s="1144"/>
      <c r="E40" s="1145"/>
      <c r="F40" s="36">
        <v>0.02</v>
      </c>
      <c r="G40" s="37">
        <v>0.06</v>
      </c>
      <c r="H40" s="37">
        <v>0.05</v>
      </c>
      <c r="I40" s="37">
        <v>0.05</v>
      </c>
      <c r="J40" s="38">
        <v>0.05</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531</v>
      </c>
      <c r="D43" s="1147"/>
      <c r="E43" s="1148"/>
      <c r="F43" s="41">
        <v>0.02</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894</v>
      </c>
      <c r="L45" s="60">
        <v>902</v>
      </c>
      <c r="M45" s="60">
        <v>965</v>
      </c>
      <c r="N45" s="60">
        <v>976</v>
      </c>
      <c r="O45" s="61">
        <v>918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571</v>
      </c>
      <c r="L48" s="64">
        <v>509</v>
      </c>
      <c r="M48" s="64">
        <v>617</v>
      </c>
      <c r="N48" s="64">
        <v>608</v>
      </c>
      <c r="O48" s="65">
        <v>604</v>
      </c>
      <c r="P48" s="48"/>
      <c r="Q48" s="48"/>
      <c r="R48" s="48"/>
      <c r="S48" s="48"/>
      <c r="T48" s="48"/>
      <c r="U48" s="48"/>
    </row>
    <row r="49" spans="1:21" ht="30.75" customHeight="1" x14ac:dyDescent="0.15">
      <c r="A49" s="48"/>
      <c r="B49" s="1161"/>
      <c r="C49" s="1162"/>
      <c r="D49" s="62"/>
      <c r="E49" s="1153" t="s">
        <v>16</v>
      </c>
      <c r="F49" s="1153"/>
      <c r="G49" s="1153"/>
      <c r="H49" s="1153"/>
      <c r="I49" s="1153"/>
      <c r="J49" s="1154"/>
      <c r="K49" s="63">
        <v>39</v>
      </c>
      <c r="L49" s="64">
        <v>37</v>
      </c>
      <c r="M49" s="64">
        <v>31</v>
      </c>
      <c r="N49" s="64">
        <v>28</v>
      </c>
      <c r="O49" s="65">
        <v>25</v>
      </c>
      <c r="P49" s="48"/>
      <c r="Q49" s="48"/>
      <c r="R49" s="48"/>
      <c r="S49" s="48"/>
      <c r="T49" s="48"/>
      <c r="U49" s="48"/>
    </row>
    <row r="50" spans="1:21" ht="30.75" customHeight="1" x14ac:dyDescent="0.15">
      <c r="A50" s="48"/>
      <c r="B50" s="1161"/>
      <c r="C50" s="1162"/>
      <c r="D50" s="62"/>
      <c r="E50" s="1153" t="s">
        <v>17</v>
      </c>
      <c r="F50" s="1153"/>
      <c r="G50" s="1153"/>
      <c r="H50" s="1153"/>
      <c r="I50" s="1153"/>
      <c r="J50" s="1154"/>
      <c r="K50" s="63">
        <v>31</v>
      </c>
      <c r="L50" s="64">
        <v>31</v>
      </c>
      <c r="M50" s="64">
        <v>30</v>
      </c>
      <c r="N50" s="64">
        <v>30</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1022</v>
      </c>
      <c r="L52" s="64">
        <v>1070</v>
      </c>
      <c r="M52" s="64">
        <v>1110</v>
      </c>
      <c r="N52" s="64">
        <v>1112</v>
      </c>
      <c r="O52" s="65">
        <v>1124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513</v>
      </c>
      <c r="L53" s="69">
        <v>409</v>
      </c>
      <c r="M53" s="69">
        <v>533</v>
      </c>
      <c r="N53" s="69">
        <v>530</v>
      </c>
      <c r="O53" s="70">
        <v>423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2015-04-13T01:26:09Z</cp:lastPrinted>
  <dcterms:created xsi:type="dcterms:W3CDTF">2015-02-17T06:18:21Z</dcterms:created>
  <dcterms:modified xsi:type="dcterms:W3CDTF">2015-05-12T00:42:42Z</dcterms:modified>
</cp:coreProperties>
</file>