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825" windowWidth="16845" windowHeight="7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BE34" i="9" s="1"/>
  <c r="BE35" i="9" s="1"/>
  <c r="AM34" i="9"/>
</calcChain>
</file>

<file path=xl/sharedStrings.xml><?xml version="1.0" encoding="utf-8"?>
<sst xmlns="http://schemas.openxmlformats.org/spreadsheetml/2006/main" count="1036" uniqueCount="547">
  <si>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</si>
  <si>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</si>
  <si>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</si>
  <si>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</si>
  <si>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</si>
  <si>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</si>
  <si>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</si>
  <si>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</si>
  <si>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</si>
  <si>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</si>
  <si>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</si>
  <si>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</si>
  <si>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</si>
  <si>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</si>
  <si>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</si>
  <si>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</si>
  <si>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</si>
  <si>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</si>
  <si>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</si>
  <si>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</si>
  <si>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</si>
  <si>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</si>
  <si>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</si>
  <si>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</si>
  <si>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</si>
  <si>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</si>
  <si>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</si>
  <si>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</si>
  <si>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</si>
  <si>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</si>
  <si>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</si>
  <si>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</si>
  <si>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</si>
  <si>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</si>
  <si>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</si>
  <si>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</si>
  <si>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</si>
  <si>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</si>
  <si>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</si>
  <si>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</si>
  <si>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</si>
  <si>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</si>
  <si>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</si>
  <si>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</si>
  <si>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</si>
  <si>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</si>
  <si>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</si>
  <si>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</si>
  <si>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</si>
  <si>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</si>
  <si>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</si>
  <si>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</si>
  <si>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</si>
  <si>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</si>
  <si>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</si>
  <si>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</si>
  <si>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</si>
  <si>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</si>
  <si>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</si>
  <si>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</si>
  <si>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</si>
  <si>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</si>
  <si>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</si>
  <si>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</si>
  <si>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</si>
  <si>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</si>
  <si>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</si>
  <si>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</si>
  <si>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</si>
  <si>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</si>
  <si>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</si>
  <si>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</si>
  <si>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</si>
  <si>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</si>
  <si>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</si>
  <si>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</si>
  <si>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</si>
  <si>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</si>
  <si>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</si>
  <si>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</si>
  <si>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</si>
  <si>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</si>
  <si>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</si>
  <si>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</si>
  <si>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</si>
  <si>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</si>
  <si>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</si>
  <si>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</si>
  <si>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</si>
  <si>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</si>
  <si>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</si>
  <si>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</si>
  <si>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</si>
  <si>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</si>
  <si>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</si>
  <si>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</si>
  <si>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</si>
  <si>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</si>
  <si>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</si>
  <si>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</si>
  <si>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</si>
  <si>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</si>
  <si>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</si>
  <si>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</si>
  <si>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</si>
  <si>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</si>
  <si>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</si>
  <si>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</si>
  <si>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</si>
  <si>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</si>
  <si>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</si>
  <si>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</si>
  <si>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</si>
  <si>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</si>
  <si>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</si>
  <si>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</si>
  <si>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</si>
  <si>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</si>
  <si>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</si>
  <si>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</si>
  <si>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</si>
  <si>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</si>
  <si>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</si>
  <si>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</si>
  <si>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</si>
  <si>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</si>
  <si>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</si>
  <si>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</si>
  <si>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</si>
  <si>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</si>
  <si>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</si>
  <si>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</si>
  <si>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</si>
  <si>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</si>
  <si>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</si>
  <si>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</si>
  <si>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</si>
  <si>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</si>
  <si>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</si>
  <si>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</si>
  <si>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</si>
  <si>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</si>
  <si>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</si>
  <si>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</si>
  <si>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</si>
  <si>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</si>
  <si>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</si>
  <si>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</si>
  <si>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</si>
  <si>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</si>
  <si>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</si>
  <si>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</si>
  <si>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</si>
  <si>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</si>
  <si>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</si>
  <si>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</si>
  <si>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</si>
  <si>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</si>
  <si>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</si>
  <si>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</si>
  <si>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</si>
  <si>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</si>
  <si>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</si>
  <si>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</si>
  <si>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</si>
  <si>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</si>
  <si>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</si>
  <si>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</si>
  <si>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</si>
  <si>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</si>
  <si>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</si>
  <si>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</si>
  <si>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</si>
  <si>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</si>
  <si>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</si>
  <si>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</si>
  <si>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</si>
  <si>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</si>
  <si>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</si>
  <si>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</si>
  <si>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</si>
  <si>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</si>
  <si>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</si>
  <si>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</si>
  <si>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</si>
  <si>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</si>
  <si>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</si>
  <si>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</si>
  <si>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</si>
  <si>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</si>
  <si>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</si>
  <si>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</si>
  <si>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</si>
  <si>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</si>
  <si>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</si>
  <si>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</si>
  <si>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栃木県上三川町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</si>
  <si>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</si>
  <si>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</si>
  <si>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</si>
  <si>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</si>
  <si>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</si>
  <si>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</si>
  <si>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</si>
  <si>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</si>
  <si>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</si>
  <si>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</si>
  <si>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</si>
  <si>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</si>
  <si>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</si>
  <si>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</si>
  <si>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</si>
  <si>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</si>
  <si>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</si>
  <si>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</si>
  <si>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</si>
  <si>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</si>
  <si>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</si>
  <si>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</si>
  <si>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</si>
  <si>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</si>
  <si>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</si>
  <si>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</si>
  <si>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</si>
  <si>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</si>
  <si>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</si>
  <si>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</si>
  <si>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</si>
  <si>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</si>
  <si>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</si>
  <si>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</si>
  <si>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</si>
  <si>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</si>
  <si>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</si>
  <si>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</si>
  <si>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</si>
  <si>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</si>
  <si>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</si>
  <si>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</si>
  <si>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</si>
  <si>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</si>
  <si>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</si>
  <si>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</si>
  <si>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</si>
  <si>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</si>
  <si>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</si>
  <si>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</si>
  <si>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</si>
  <si>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</si>
  <si>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</si>
  <si>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</si>
  <si>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</si>
  <si>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</si>
  <si>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</si>
  <si>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</si>
  <si>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</si>
  <si>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</si>
  <si>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</si>
  <si>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</si>
  <si>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</si>
  <si>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</si>
  <si>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</si>
  <si>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</si>
  <si>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</si>
  <si>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</si>
  <si>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</si>
  <si>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</si>
  <si>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</si>
  <si>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</si>
  <si>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</si>
  <si>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</si>
  <si>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</si>
  <si>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</si>
  <si>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</si>
  <si>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</si>
  <si>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</si>
  <si>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</si>
  <si>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</si>
  <si>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</si>
  <si>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</si>
  <si>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</si>
  <si>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</si>
  <si>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</si>
  <si>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</si>
  <si>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</si>
  <si>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</si>
  <si>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</si>
  <si>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</si>
  <si>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</si>
  <si>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</si>
  <si>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</si>
  <si>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</si>
  <si>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</si>
  <si>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</si>
  <si>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</si>
  <si>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</si>
  <si>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</si>
  <si>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</si>
  <si>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</si>
  <si>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</si>
  <si>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</si>
  <si>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</si>
  <si>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</si>
  <si>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</si>
  <si>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</si>
  <si>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</si>
  <si>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</si>
  <si>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</si>
  <si>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</si>
  <si>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</si>
  <si>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</si>
  <si>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</si>
  <si>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</si>
  <si>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</si>
  <si>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</si>
  <si>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</si>
  <si>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</si>
  <si>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</si>
  <si>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</si>
  <si>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</si>
  <si>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</si>
  <si>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</si>
  <si>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</si>
  <si>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</si>
  <si>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</si>
  <si>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</si>
  <si>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</si>
  <si>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</si>
  <si>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</si>
  <si>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</si>
  <si>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</si>
  <si>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</si>
  <si>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</si>
  <si>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</si>
  <si>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</si>
  <si>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</si>
  <si>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</si>
  <si>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</si>
  <si>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</si>
  <si>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</si>
  <si>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</si>
  <si>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</si>
  <si>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</si>
  <si>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</si>
  <si>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</si>
  <si>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</si>
  <si>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栃木県上三川町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</si>
  <si>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</si>
  <si>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</si>
  <si>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</si>
  <si>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</si>
  <si>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</si>
  <si>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</si>
  <si>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</si>
  <si>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</si>
  <si>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</si>
  <si>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</si>
  <si>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</si>
  <si>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</si>
  <si>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</si>
  <si>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</si>
  <si>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</si>
  <si>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</si>
  <si>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</si>
  <si>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</si>
  <si>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</si>
  <si>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</si>
  <si>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</si>
  <si>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</si>
  <si>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</si>
  <si>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</si>
  <si>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</si>
  <si>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</si>
  <si>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</si>
  <si>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</si>
  <si>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</si>
  <si>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</si>
  <si>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</si>
  <si>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</si>
  <si>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</si>
  <si>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</si>
  <si>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</si>
  <si>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</si>
  <si>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</si>
  <si>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</si>
  <si>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</si>
  <si>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</si>
  <si>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</si>
  <si>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</si>
  <si>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</si>
  <si>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</si>
  <si>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</si>
  <si>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</si>
  <si>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</si>
  <si>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</si>
  <si>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</si>
  <si>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</si>
  <si>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</si>
  <si>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</si>
  <si>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</si>
  <si>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</si>
  <si>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</si>
  <si>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</si>
  <si>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</si>
  <si>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</si>
  <si>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</si>
  <si>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</si>
  <si>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</si>
  <si>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</si>
  <si>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</si>
  <si>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</si>
  <si>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</si>
  <si>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</si>
  <si>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</si>
  <si>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</si>
  <si>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</si>
  <si>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</si>
  <si>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</si>
  <si>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</si>
  <si>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</si>
  <si>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</si>
  <si>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</si>
  <si>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</si>
  <si>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</si>
  <si>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</si>
  <si>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</si>
  <si>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</si>
  <si>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</si>
  <si>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</si>
  <si>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</si>
  <si>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</si>
  <si>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</si>
  <si>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</si>
  <si>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</si>
  <si>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</si>
  <si>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</si>
  <si>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</si>
  <si>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</si>
  <si>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</si>
  <si>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</si>
  <si>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</si>
  <si>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</si>
  <si>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</si>
  <si>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</si>
  <si>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</si>
  <si>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</si>
  <si>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</si>
  <si>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</si>
  <si>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</si>
  <si>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</si>
  <si>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</si>
  <si>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</si>
  <si>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</si>
  <si>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</si>
  <si>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</si>
  <si>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</si>
  <si>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</si>
  <si>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</si>
  <si>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</si>
  <si>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</si>
  <si>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</si>
  <si>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</si>
  <si>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</si>
  <si>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</si>
  <si>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</si>
  <si>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</si>
  <si>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</si>
  <si>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</si>
  <si>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</si>
  <si>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</si>
  <si>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</si>
  <si>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</si>
  <si>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</si>
  <si>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</si>
  <si>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</si>
  <si>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</si>
  <si>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</si>
  <si>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</si>
  <si>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</si>
  <si>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</si>
  <si>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</si>
  <si>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</si>
  <si>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</si>
  <si>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</si>
  <si>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</si>
  <si>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</si>
  <si>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</si>
  <si>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</si>
  <si>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</si>
  <si>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</si>
  <si>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</si>
  <si>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</si>
  <si>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</si>
  <si>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</si>
  <si>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</si>
  <si>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</si>
  <si>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</si>
  <si>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</si>
  <si>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</si>
  <si>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</si>
  <si>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</si>
  <si>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</si>
  <si>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</si>
  <si>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</si>
  <si>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</si>
  <si>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</si>
  <si>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</si>
  <si>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</si>
  <si>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</si>
  <si>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</si>
  <si>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</si>
  <si>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</si>
  <si>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</si>
  <si>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</si>
  <si>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</si>
  <si>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</si>
  <si>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</si>
  <si>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</si>
  <si>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</si>
  <si>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</si>
  <si>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</si>
  <si>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</si>
  <si>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</si>
  <si>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2.10</t>
  </si>
  <si>
    <t>▲ 15.02</t>
  </si>
  <si>
    <t>水道事業会計</t>
  </si>
  <si>
    <t>一般会計</t>
  </si>
  <si>
    <t>国民健康保険事業特別会計</t>
  </si>
  <si>
    <t>介護保険事業特別会計</t>
  </si>
  <si>
    <t>公共下水道事業特別会計</t>
  </si>
  <si>
    <t>農業集落排水事業特別会計</t>
  </si>
  <si>
    <t>後期高齢者医療特別会計</t>
  </si>
  <si>
    <t>その他会計（赤字）</t>
  </si>
  <si>
    <t>その他会計（黒字）</t>
  </si>
  <si>
    <t>-</t>
    <phoneticPr fontId="2"/>
  </si>
  <si>
    <t>石橋地区消防組合</t>
    <rPh sb="0" eb="2">
      <t>イシバシ</t>
    </rPh>
    <rPh sb="2" eb="4">
      <t>チク</t>
    </rPh>
    <rPh sb="4" eb="6">
      <t>ショウボウ</t>
    </rPh>
    <rPh sb="6" eb="8">
      <t>クミアイ</t>
    </rPh>
    <phoneticPr fontId="2"/>
  </si>
  <si>
    <t>小山広域保健衛生組合</t>
    <rPh sb="0" eb="2">
      <t>オヤマ</t>
    </rPh>
    <rPh sb="2" eb="4">
      <t>コウイキ</t>
    </rPh>
    <rPh sb="4" eb="6">
      <t>ホケン</t>
    </rPh>
    <rPh sb="6" eb="8">
      <t>エイセイ</t>
    </rPh>
    <rPh sb="8" eb="10">
      <t>クミアイ</t>
    </rPh>
    <phoneticPr fontId="2"/>
  </si>
  <si>
    <t>栃木県市町村総合事務組合　一般会計</t>
    <rPh sb="0" eb="3">
      <t>トチギケン</t>
    </rPh>
    <rPh sb="3" eb="6">
      <t>シチョウソン</t>
    </rPh>
    <rPh sb="6" eb="8">
      <t>ソウゴウ</t>
    </rPh>
    <rPh sb="8" eb="10">
      <t>ジム</t>
    </rPh>
    <rPh sb="10" eb="12">
      <t>クミアイ</t>
    </rPh>
    <rPh sb="13" eb="17">
      <t>イッパンカイケイ</t>
    </rPh>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</si>
  <si>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</si>
  <si>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9">
      <t>イッパンカイケイ</t>
    </rPh>
    <phoneticPr fontId="2"/>
  </si>
  <si>
    <t>栃木県後期高齢者医療広域連合　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</si>
  <si>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</si>
  <si>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</si>
  <si>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</si>
  <si>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上三川町農業公社</t>
    <rPh sb="0" eb="4">
      <t>カミノカワマチ</t>
    </rPh>
    <rPh sb="4" eb="6">
      <t>ノウギョウ</t>
    </rPh>
    <rPh sb="6" eb="8">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</si>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</sst>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44727</c:v>
                </c:pt>
                <c:pt idx="1">
                  <c:v>41241</c:v>
                </c:pt>
                <c:pt idx="2">
                  <c:v>36521</c:v>
                </c:pt>
                <c:pt idx="3">
                  <c:v>17234</c:v>
                </c:pt>
                <c:pt idx="4">
                  <c:v>46755</c:v>
                </c:pt>
              </c:numCache>
            </c:numRef>
          </c:val>
          <c:smooth val="0"/>
        </c:ser>
        <c:dLbls>
          <c:showLegendKey val="0"/>
          <c:showVal val="0"/>
          <c:showCatName val="0"/>
          <c:showSerName val="0"/>
          <c:showPercent val="0"/>
          <c:showBubbleSize val="0"/>
        </c:dLbls>
        <c:marker val="1"/>
        <c:smooth val="0"/>
        <c:axId val="126528896"/>
        <c:axId val="126555648"/>
      </c:lineChart>
      <c:catAx>
        <c:axId val="1265288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555648"/>
        <c:crosses val="autoZero"/>
        <c:auto val="1"/>
        <c:lblAlgn val="ctr"/>
        <c:lblOffset val="100"/>
        <c:tickLblSkip val="1"/>
        <c:tickMarkSkip val="1"/>
        <c:noMultiLvlLbl val="0"/>
      </c:catAx>
      <c:valAx>
        <c:axId val="1265556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528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7.11</c:v>
                </c:pt>
                <c:pt idx="1">
                  <c:v>6.04</c:v>
                </c:pt>
                <c:pt idx="2">
                  <c:v>7.45</c:v>
                </c:pt>
                <c:pt idx="3">
                  <c:v>8.2200000000000006</c:v>
                </c:pt>
                <c:pt idx="4">
                  <c:v>3.39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13.48</c:v>
                </c:pt>
                <c:pt idx="1">
                  <c:v>12.22</c:v>
                </c:pt>
                <c:pt idx="2">
                  <c:v>11.25</c:v>
                </c:pt>
                <c:pt idx="3">
                  <c:v>35.01</c:v>
                </c:pt>
                <c:pt idx="4">
                  <c:v>17.61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5987456"/>
        <c:axId val="12599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0.47</c:v>
                </c:pt>
                <c:pt idx="1">
                  <c:v>-2.1</c:v>
                </c:pt>
                <c:pt idx="2">
                  <c:v>0.11</c:v>
                </c:pt>
                <c:pt idx="3">
                  <c:v>24.94</c:v>
                </c:pt>
                <c:pt idx="4">
                  <c:v>-15.02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5987456"/>
        <c:axId val="125997824"/>
      </c:lineChart>
      <c:catAx>
        <c:axId val="12598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997824"/>
        <c:crosses val="autoZero"/>
        <c:auto val="1"/>
        <c:lblAlgn val="ctr"/>
        <c:lblOffset val="100"/>
        <c:tickLblSkip val="1"/>
        <c:tickMarkSkip val="1"/>
        <c:noMultiLvlLbl val="0"/>
      </c:catAx>
      <c:valAx>
        <c:axId val="12599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8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0.04</c:v>
                </c:pt>
                <c:pt idx="4">
                  <c:v>#N/A</c:v>
                </c:pt>
                <c:pt idx="5">
                  <c:v>0.08</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0.06</c:v>
                </c:pt>
                <c:pt idx="4">
                  <c:v>#N/A</c:v>
                </c:pt>
                <c:pt idx="5">
                  <c:v>0.11</c:v>
                </c:pt>
                <c:pt idx="6">
                  <c:v>#N/A</c:v>
                </c:pt>
                <c:pt idx="7">
                  <c:v>0.19</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0.28999999999999998</c:v>
                </c:pt>
                <c:pt idx="4">
                  <c:v>#N/A</c:v>
                </c:pt>
                <c:pt idx="5">
                  <c:v>0.35</c:v>
                </c:pt>
                <c:pt idx="6">
                  <c:v>#N/A</c:v>
                </c:pt>
                <c:pt idx="7">
                  <c:v>0.45</c:v>
                </c:pt>
                <c:pt idx="8">
                  <c:v>#N/A</c:v>
                </c:pt>
                <c:pt idx="9">
                  <c:v>0.22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1.33</c:v>
                </c:pt>
                <c:pt idx="2">
                  <c:v>#N/A</c:v>
                </c:pt>
                <c:pt idx="3">
                  <c:v>1.31</c:v>
                </c:pt>
                <c:pt idx="4">
                  <c:v>#N/A</c:v>
                </c:pt>
                <c:pt idx="5">
                  <c:v>1.17</c:v>
                </c:pt>
                <c:pt idx="6">
                  <c:v>#N/A</c:v>
                </c:pt>
                <c:pt idx="7">
                  <c:v>1.86</c:v>
                </c:pt>
                <c:pt idx="8">
                  <c:v>#N/A</c:v>
                </c:pt>
                <c:pt idx="9">
                  <c:v>1.67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4.68</c:v>
                </c:pt>
                <c:pt idx="2">
                  <c:v>#N/A</c:v>
                </c:pt>
                <c:pt idx="3">
                  <c:v>4.1399999999999997</c:v>
                </c:pt>
                <c:pt idx="4">
                  <c:v>#N/A</c:v>
                </c:pt>
                <c:pt idx="5">
                  <c:v>2.7</c:v>
                </c:pt>
                <c:pt idx="6">
                  <c:v>#N/A</c:v>
                </c:pt>
                <c:pt idx="7">
                  <c:v>1.81</c:v>
                </c:pt>
                <c:pt idx="8">
                  <c:v>#N/A</c:v>
                </c:pt>
                <c:pt idx="9">
                  <c:v>1.69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7.1</c:v>
                </c:pt>
                <c:pt idx="2">
                  <c:v>#N/A</c:v>
                </c:pt>
                <c:pt idx="3">
                  <c:v>6.03</c:v>
                </c:pt>
                <c:pt idx="4">
                  <c:v>#N/A</c:v>
                </c:pt>
                <c:pt idx="5">
                  <c:v>7.45</c:v>
                </c:pt>
                <c:pt idx="6">
                  <c:v>#N/A</c:v>
                </c:pt>
                <c:pt idx="7">
                  <c:v>8.2100000000000009</c:v>
                </c:pt>
                <c:pt idx="8">
                  <c:v>#N/A</c:v>
                </c:pt>
                <c:pt idx="9">
                  <c:v>3.39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18.79</c:v>
                </c:pt>
                <c:pt idx="2">
                  <c:v>#N/A</c:v>
                </c:pt>
                <c:pt idx="3">
                  <c:v>21.22</c:v>
                </c:pt>
                <c:pt idx="4">
                  <c:v>#N/A</c:v>
                </c:pt>
                <c:pt idx="5">
                  <c:v>23.94</c:v>
                </c:pt>
                <c:pt idx="6">
                  <c:v>#N/A</c:v>
                </c:pt>
                <c:pt idx="7">
                  <c:v>25.53</c:v>
                </c:pt>
                <c:pt idx="8">
                  <c:v>#N/A</c:v>
                </c:pt>
                <c:pt idx="9">
                  <c:v>23.19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7922048"/>
        <c:axId val="157923584"/>
      </c:barChart>
      <c:catAx>
        <c:axId val="15792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923584"/>
        <c:crosses val="autoZero"/>
        <c:auto val="1"/>
        <c:lblAlgn val="ctr"/>
        <c:lblOffset val="100"/>
        <c:tickLblSkip val="1"/>
        <c:tickMarkSkip val="1"/>
        <c:noMultiLvlLbl val="0"/>
      </c:catAx>
      <c:valAx>
        <c:axId val="15792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922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1112</c:v>
                </c:pt>
                <c:pt idx="5">
                  <c:v>1124</c:v>
                </c:pt>
                <c:pt idx="8">
                  <c:v>1157</c:v>
                </c:pt>
                <c:pt idx="11">
                  <c:v>1151</c:v>
                </c:pt>
                <c:pt idx="14">
                  <c:v>1171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c:v>
                </c:pt>
                <c:pt idx="3">
                  <c:v>25</c:v>
                </c:pt>
                <c:pt idx="6">
                  <c:v>28</c:v>
                </c:pt>
                <c:pt idx="9">
                  <c:v>35</c:v>
                </c:pt>
                <c:pt idx="12">
                  <c:v>56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608</c:v>
                </c:pt>
                <c:pt idx="3">
                  <c:v>604</c:v>
                </c:pt>
                <c:pt idx="6">
                  <c:v>621</c:v>
                </c:pt>
                <c:pt idx="9">
                  <c:v>649</c:v>
                </c:pt>
                <c:pt idx="12">
                  <c:v>613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976</c:v>
                </c:pt>
                <c:pt idx="3">
                  <c:v>918</c:v>
                </c:pt>
                <c:pt idx="6">
                  <c:v>881</c:v>
                </c:pt>
                <c:pt idx="9">
                  <c:v>809</c:v>
                </c:pt>
                <c:pt idx="12">
                  <c:v>785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6418944"/>
        <c:axId val="126420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530</c:v>
                </c:pt>
                <c:pt idx="2">
                  <c:v>#N/A</c:v>
                </c:pt>
                <c:pt idx="3">
                  <c:v>#N/A</c:v>
                </c:pt>
                <c:pt idx="4">
                  <c:v>423</c:v>
                </c:pt>
                <c:pt idx="5">
                  <c:v>#N/A</c:v>
                </c:pt>
                <c:pt idx="6">
                  <c:v>#N/A</c:v>
                </c:pt>
                <c:pt idx="7">
                  <c:v>373</c:v>
                </c:pt>
                <c:pt idx="8">
                  <c:v>#N/A</c:v>
                </c:pt>
                <c:pt idx="9">
                  <c:v>#N/A</c:v>
                </c:pt>
                <c:pt idx="10">
                  <c:v>342</c:v>
                </c:pt>
                <c:pt idx="11">
                  <c:v>#N/A</c:v>
                </c:pt>
                <c:pt idx="12">
                  <c:v>#N/A</c:v>
                </c:pt>
                <c:pt idx="13">
                  <c:v>283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6418944"/>
        <c:axId val="126420096"/>
      </c:lineChart>
      <c:catAx>
        <c:axId val="12641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420096"/>
        <c:crosses val="autoZero"/>
        <c:auto val="1"/>
        <c:lblAlgn val="ctr"/>
        <c:lblOffset val="100"/>
        <c:tickLblSkip val="1"/>
        <c:tickMarkSkip val="1"/>
        <c:noMultiLvlLbl val="0"/>
      </c:catAx>
      <c:valAx>
        <c:axId val="12642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41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11670</c:v>
                </c:pt>
                <c:pt idx="5">
                  <c:v>11814</c:v>
                </c:pt>
                <c:pt idx="8">
                  <c:v>11789</c:v>
                </c:pt>
                <c:pt idx="11">
                  <c:v>11692</c:v>
                </c:pt>
                <c:pt idx="14">
                  <c:v>11376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2370</c:v>
                </c:pt>
                <c:pt idx="5">
                  <c:v>2227</c:v>
                </c:pt>
                <c:pt idx="8">
                  <c:v>2110</c:v>
                </c:pt>
                <c:pt idx="11">
                  <c:v>1915</c:v>
                </c:pt>
                <c:pt idx="14">
                  <c:v>1760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3648</c:v>
                </c:pt>
                <c:pt idx="5">
                  <c:v>3626</c:v>
                </c:pt>
                <c:pt idx="8">
                  <c:v>3502</c:v>
                </c:pt>
                <c:pt idx="11">
                  <c:v>5381</c:v>
                </c:pt>
                <c:pt idx="14">
                  <c:v>4348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1352</c:v>
                </c:pt>
                <c:pt idx="3">
                  <c:v>1213</c:v>
                </c:pt>
                <c:pt idx="6">
                  <c:v>1147</c:v>
                </c:pt>
                <c:pt idx="9">
                  <c:v>1093</c:v>
                </c:pt>
                <c:pt idx="12">
                  <c:v>1084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163</c:v>
                </c:pt>
                <c:pt idx="3">
                  <c:v>157</c:v>
                </c:pt>
                <c:pt idx="6">
                  <c:v>243</c:v>
                </c:pt>
                <c:pt idx="9">
                  <c:v>451</c:v>
                </c:pt>
                <c:pt idx="12">
                  <c:v>418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8587</c:v>
                </c:pt>
                <c:pt idx="3">
                  <c:v>8914</c:v>
                </c:pt>
                <c:pt idx="6">
                  <c:v>8502</c:v>
                </c:pt>
                <c:pt idx="9">
                  <c:v>8182</c:v>
                </c:pt>
                <c:pt idx="12">
                  <c:v>7725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8657</c:v>
                </c:pt>
                <c:pt idx="3">
                  <c:v>8225</c:v>
                </c:pt>
                <c:pt idx="6">
                  <c:v>7826</c:v>
                </c:pt>
                <c:pt idx="9">
                  <c:v>7191</c:v>
                </c:pt>
                <c:pt idx="12">
                  <c:v>6998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8087424"/>
        <c:axId val="158093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1070</c:v>
                </c:pt>
                <c:pt idx="2">
                  <c:v>#N/A</c:v>
                </c:pt>
                <c:pt idx="3">
                  <c:v>#N/A</c:v>
                </c:pt>
                <c:pt idx="4">
                  <c:v>841</c:v>
                </c:pt>
                <c:pt idx="5">
                  <c:v>#N/A</c:v>
                </c:pt>
                <c:pt idx="6">
                  <c:v>#N/A</c:v>
                </c:pt>
                <c:pt idx="7">
                  <c:v>317</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8087424"/>
        <c:axId val="158093696"/>
      </c:lineChart>
      <c:catAx>
        <c:axId val="15808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093696"/>
        <c:crosses val="autoZero"/>
        <c:auto val="1"/>
        <c:lblAlgn val="ctr"/>
        <c:lblOffset val="100"/>
        <c:tickLblSkip val="1"/>
        <c:tickMarkSkip val="1"/>
        <c:noMultiLvlLbl val="0"/>
      </c:catAx>
      <c:valAx>
        <c:axId val="15809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08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等と</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の差は、年々縮まっており、好傾向にある。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が毎年減少していることが主な要因となるが、毎年度の新規地方債の発行を元金償還額以下に抑制してきたことで、起債残高を減少させていることによる。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今後、防災無線の整備や小中学校空調整備、下水道水洗化率向上のための整備、ごみ最終処分場整備等を控え、地方債償還の増が見込まれるが、いずれも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対象となるため、指数としては現状と同水準で推移するものと考えられる。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２７年度及び２８年度は、将来負担額を充当可能財源等が上回ったため、将来負担比率の指数は計上されないことになった。これは、２７年度に町税増収分を財政調整基金へ積み立てたことにより、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が大幅に増えた影響が続いているものである。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これまで新規地方債の発行を元利償還額以下にと抑えてきたことで、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一般会計地方債現在高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年々着実に減少してきた。今後もその方針は変わらないものの、防災無線の整備や小中学校空調整備といった大型事業の実施があり、また、上下水道の普及率向上の施策もあることから、時期によっては前年度より将来負担比率が増加することも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健全な財政運営を継続するため、公共施設総合管理計画をふまえながら、施設の統廃合を見据えた各種整備計画にしていかなければならない。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31,440
31,121
54.39
11,303,380
10,858,779
281,575
8,297,466
6,997,898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大型企業が立地していることにより、全国平均及び県平均を大きく上回る良好な指数で推移している。</a:t>
          </a:r>
          <a:endParaRPr kumimoji="1" lang="en-US" altLang="ja-JP" sz="1300">
            <a:latin typeface="ＭＳ Ｐゴシック"/>
          </a:endParaRPr>
        </a:p>
        <a:p>
          <a:r>
            <a:rPr kumimoji="1" lang="ja-JP" altLang="en-US" sz="1300">
              <a:latin typeface="ＭＳ Ｐゴシック"/>
            </a:rPr>
            <a:t>　特に２８年度数値については、２７年度における法人町民税の大幅な増収に伴う基準財政収入額の伸びにより、２２年度以来の、</a:t>
          </a:r>
          <a:r>
            <a:rPr kumimoji="1" lang="en-US" altLang="ja-JP" sz="1300">
              <a:latin typeface="ＭＳ Ｐゴシック"/>
            </a:rPr>
            <a:t>『</a:t>
          </a:r>
          <a:r>
            <a:rPr kumimoji="1" lang="ja-JP" altLang="en-US" sz="1300">
              <a:latin typeface="ＭＳ Ｐゴシック"/>
            </a:rPr>
            <a:t>１．０</a:t>
          </a:r>
          <a:r>
            <a:rPr kumimoji="1" lang="en-US" altLang="ja-JP" sz="1300">
              <a:latin typeface="ＭＳ Ｐゴシック"/>
            </a:rPr>
            <a:t>』</a:t>
          </a:r>
          <a:r>
            <a:rPr kumimoji="1" lang="ja-JP" altLang="en-US" sz="1300">
              <a:latin typeface="ＭＳ Ｐゴシック"/>
            </a:rPr>
            <a:t>に届く数値となった。</a:t>
          </a:r>
          <a:endParaRPr kumimoji="1" lang="en-US" altLang="ja-JP" sz="1300">
            <a:latin typeface="ＭＳ Ｐゴシック"/>
          </a:endParaRPr>
        </a:p>
        <a:p>
          <a:r>
            <a:rPr kumimoji="1" lang="ja-JP" altLang="en-US" sz="1300">
              <a:latin typeface="ＭＳ Ｐゴシック"/>
            </a:rPr>
            <a:t>　しかし、法人税収は企業の業績により大きく変動するものであると共に、少子高齢化対策による社会保障関連の需要額は年々増加していることから、引き続き財政適正化計画に基づいた適正な財政運営を堅持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164395</xdr:rowOff>
    </xdr:from>
    <xdr:to>
      <xdr:col>7</xdr:col>
      <xdr:colOff>152400</xdr:colOff>
      <xdr:row>40</xdr:row>
      <xdr:rowOff>113595</xdr:rowOff>
    </xdr:to>
    <xdr:cxnSp macro="">
      <xdr:nvCxnSpPr>
        <xdr:cNvPr id="68" name="直線コネクタ 67"/>
        <xdr:cNvCxnSpPr/>
      </xdr:nvCxnSpPr>
      <xdr:spPr>
        <a:xfrm flipV="1">
          <a:off x="4114800" y="685094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113595</xdr:rowOff>
    </xdr:from>
    <xdr:to>
      <xdr:col>6</xdr:col>
      <xdr:colOff>0</xdr:colOff>
      <xdr:row>40</xdr:row>
      <xdr:rowOff>113595</xdr:rowOff>
    </xdr:to>
    <xdr:cxnSp macro="">
      <xdr:nvCxnSpPr>
        <xdr:cNvPr id="71" name="直線コネクタ 70"/>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100189</xdr:rowOff>
    </xdr:from>
    <xdr:to>
      <xdr:col>4</xdr:col>
      <xdr:colOff>482600</xdr:colOff>
      <xdr:row>40</xdr:row>
      <xdr:rowOff>113595</xdr:rowOff>
    </xdr:to>
    <xdr:cxnSp macro="">
      <xdr:nvCxnSpPr>
        <xdr:cNvPr id="74" name="直線コネクタ 73"/>
        <xdr:cNvCxnSpPr/>
      </xdr:nvCxnSpPr>
      <xdr:spPr>
        <a:xfrm>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6" name="テキスト ボックス 75"/>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100189</xdr:rowOff>
    </xdr:to>
    <xdr:cxnSp macro="">
      <xdr:nvCxnSpPr>
        <xdr:cNvPr id="77" name="直線コネクタ 76"/>
        <xdr:cNvCxnSpPr/>
      </xdr:nvCxnSpPr>
      <xdr:spPr>
        <a:xfrm>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113595</xdr:rowOff>
    </xdr:from>
    <xdr:to>
      <xdr:col>7</xdr:col>
      <xdr:colOff>203200</xdr:colOff>
      <xdr:row>40</xdr:row>
      <xdr:rowOff>43745</xdr:rowOff>
    </xdr:to>
    <xdr:sp macro="" textlink="">
      <xdr:nvSpPr>
        <xdr:cNvPr id="87" name="円/楕円 86"/>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130122</xdr:rowOff>
    </xdr:from>
    <xdr:ext cx="762000" cy="259045"/>
    <xdr:sp macro="" textlink="">
      <xdr:nvSpPr>
        <xdr:cNvPr id="88" name="財政力該当値テキスト"/>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62795</xdr:rowOff>
    </xdr:from>
    <xdr:to>
      <xdr:col>6</xdr:col>
      <xdr:colOff>50800</xdr:colOff>
      <xdr:row>40</xdr:row>
      <xdr:rowOff>164395</xdr:rowOff>
    </xdr:to>
    <xdr:sp macro="" textlink="">
      <xdr:nvSpPr>
        <xdr:cNvPr id="89" name="円/楕円 88"/>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3122</xdr:rowOff>
    </xdr:from>
    <xdr:ext cx="736600" cy="259045"/>
    <xdr:sp macro="" textlink="">
      <xdr:nvSpPr>
        <xdr:cNvPr id="90" name="テキスト ボックス 89"/>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62795</xdr:rowOff>
    </xdr:from>
    <xdr:to>
      <xdr:col>4</xdr:col>
      <xdr:colOff>533400</xdr:colOff>
      <xdr:row>40</xdr:row>
      <xdr:rowOff>164395</xdr:rowOff>
    </xdr:to>
    <xdr:sp macro="" textlink="">
      <xdr:nvSpPr>
        <xdr:cNvPr id="91" name="円/楕円 90"/>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3122</xdr:rowOff>
    </xdr:from>
    <xdr:ext cx="762000" cy="259045"/>
    <xdr:sp macro="" textlink="">
      <xdr:nvSpPr>
        <xdr:cNvPr id="92" name="テキスト ボックス 91"/>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49389</xdr:rowOff>
    </xdr:from>
    <xdr:to>
      <xdr:col>3</xdr:col>
      <xdr:colOff>330200</xdr:colOff>
      <xdr:row>40</xdr:row>
      <xdr:rowOff>150989</xdr:rowOff>
    </xdr:to>
    <xdr:sp macro="" textlink="">
      <xdr:nvSpPr>
        <xdr:cNvPr id="93" name="円/楕円 92"/>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161166</xdr:rowOff>
    </xdr:from>
    <xdr:ext cx="762000" cy="259045"/>
    <xdr:sp macro="" textlink="">
      <xdr:nvSpPr>
        <xdr:cNvPr id="94" name="テキスト ボックス 93"/>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２７年度数値は、法人税収の大幅な増収により大幅に改善された形になったが、２８年度においては一転、類似団体内最下位の数値となってしまった。</a:t>
          </a:r>
          <a:endParaRPr kumimoji="1" lang="en-US" altLang="ja-JP" sz="1300">
            <a:latin typeface="ＭＳ Ｐゴシック"/>
          </a:endParaRPr>
        </a:p>
        <a:p>
          <a:r>
            <a:rPr kumimoji="1" lang="ja-JP" altLang="en-US" sz="1300">
              <a:latin typeface="ＭＳ Ｐゴシック"/>
            </a:rPr>
            <a:t>　　前述の２７年度税収増により、２８年度は普通交付税の不交付団体となったこと、また、税収減分を財政調整基金の取崩し（＝臨時的収入）により対応したことにより、経常一般財源の収入が少なくなったことによる。</a:t>
          </a:r>
          <a:endParaRPr kumimoji="1" lang="en-US" altLang="ja-JP" sz="1300">
            <a:latin typeface="ＭＳ Ｐゴシック"/>
          </a:endParaRPr>
        </a:p>
        <a:p>
          <a:r>
            <a:rPr kumimoji="1" lang="ja-JP" altLang="en-US" sz="1300">
              <a:latin typeface="ＭＳ Ｐゴシック"/>
            </a:rPr>
            <a:t>　上三川町財政適正化計画における、「２９年度決算において９０％未満」という目標実現のため、歳出の抑制に努めていく。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131826</xdr:rowOff>
    </xdr:from>
    <xdr:to>
      <xdr:col>7</xdr:col>
      <xdr:colOff>152400</xdr:colOff>
      <xdr:row>66</xdr:row>
      <xdr:rowOff>24638</xdr:rowOff>
    </xdr:to>
    <xdr:cxnSp macro="">
      <xdr:nvCxnSpPr>
        <xdr:cNvPr id="129" name="直線コネクタ 128"/>
        <xdr:cNvCxnSpPr/>
      </xdr:nvCxnSpPr>
      <xdr:spPr>
        <a:xfrm>
          <a:off x="4114800" y="10075926"/>
          <a:ext cx="838200" cy="126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131826</xdr:rowOff>
    </xdr:from>
    <xdr:to>
      <xdr:col>6</xdr:col>
      <xdr:colOff>0</xdr:colOff>
      <xdr:row>64</xdr:row>
      <xdr:rowOff>116586</xdr:rowOff>
    </xdr:to>
    <xdr:cxnSp macro="">
      <xdr:nvCxnSpPr>
        <xdr:cNvPr id="132" name="直線コネクタ 131"/>
        <xdr:cNvCxnSpPr/>
      </xdr:nvCxnSpPr>
      <xdr:spPr>
        <a:xfrm flipV="1">
          <a:off x="3225800" y="10075926"/>
          <a:ext cx="889000" cy="10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116586</xdr:rowOff>
    </xdr:to>
    <xdr:cxnSp macro="">
      <xdr:nvCxnSpPr>
        <xdr:cNvPr id="135" name="直線コネクタ 134"/>
        <xdr:cNvCxnSpPr/>
      </xdr:nvCxnSpPr>
      <xdr:spPr>
        <a:xfrm>
          <a:off x="2336800" y="110363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7" name="テキスト ボックス 136"/>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64</xdr:row>
      <xdr:rowOff>131064</xdr:rowOff>
    </xdr:to>
    <xdr:cxnSp macro="">
      <xdr:nvCxnSpPr>
        <xdr:cNvPr id="138" name="直線コネクタ 137"/>
        <xdr:cNvCxnSpPr/>
      </xdr:nvCxnSpPr>
      <xdr:spPr>
        <a:xfrm flipV="1">
          <a:off x="1447800" y="110363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42" name="テキスト ボックス 141"/>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145288</xdr:rowOff>
    </xdr:from>
    <xdr:to>
      <xdr:col>7</xdr:col>
      <xdr:colOff>203200</xdr:colOff>
      <xdr:row>66</xdr:row>
      <xdr:rowOff>75438</xdr:rowOff>
    </xdr:to>
    <xdr:sp macro="" textlink="">
      <xdr:nvSpPr>
        <xdr:cNvPr id="148" name="円/楕円 147"/>
        <xdr:cNvSpPr/>
      </xdr:nvSpPr>
      <xdr:spPr>
        <a:xfrm>
          <a:off x="49022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41165</xdr:rowOff>
    </xdr:from>
    <xdr:ext cx="762000" cy="259045"/>
    <xdr:sp macro="" textlink="">
      <xdr:nvSpPr>
        <xdr:cNvPr id="149" name="財政構造の弾力性該当値テキスト"/>
        <xdr:cNvSpPr txBox="1"/>
      </xdr:nvSpPr>
      <xdr:spPr>
        <a:xfrm>
          <a:off x="5041900" y="1118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81026</xdr:rowOff>
    </xdr:from>
    <xdr:to>
      <xdr:col>6</xdr:col>
      <xdr:colOff>50800</xdr:colOff>
      <xdr:row>59</xdr:row>
      <xdr:rowOff>11176</xdr:rowOff>
    </xdr:to>
    <xdr:sp macro="" textlink="">
      <xdr:nvSpPr>
        <xdr:cNvPr id="150" name="円/楕円 149"/>
        <xdr:cNvSpPr/>
      </xdr:nvSpPr>
      <xdr:spPr>
        <a:xfrm>
          <a:off x="40640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21353</xdr:rowOff>
    </xdr:from>
    <xdr:ext cx="736600" cy="259045"/>
    <xdr:sp macro="" textlink="">
      <xdr:nvSpPr>
        <xdr:cNvPr id="151" name="テキスト ボックス 150"/>
        <xdr:cNvSpPr txBox="1"/>
      </xdr:nvSpPr>
      <xdr:spPr>
        <a:xfrm>
          <a:off x="3733800" y="979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65786</xdr:rowOff>
    </xdr:from>
    <xdr:to>
      <xdr:col>4</xdr:col>
      <xdr:colOff>533400</xdr:colOff>
      <xdr:row>64</xdr:row>
      <xdr:rowOff>167386</xdr:rowOff>
    </xdr:to>
    <xdr:sp macro="" textlink="">
      <xdr:nvSpPr>
        <xdr:cNvPr id="152" name="円/楕円 151"/>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152163</xdr:rowOff>
    </xdr:from>
    <xdr:ext cx="762000" cy="259045"/>
    <xdr:sp macro="" textlink="">
      <xdr:nvSpPr>
        <xdr:cNvPr id="153" name="テキスト ボックス 152"/>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4" name="円/楕円 153"/>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5" name="テキスト ボックス 154"/>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80264</xdr:rowOff>
    </xdr:from>
    <xdr:to>
      <xdr:col>2</xdr:col>
      <xdr:colOff>127000</xdr:colOff>
      <xdr:row>65</xdr:row>
      <xdr:rowOff>10414</xdr:rowOff>
    </xdr:to>
    <xdr:sp macro="" textlink="">
      <xdr:nvSpPr>
        <xdr:cNvPr id="156" name="円/楕円 155"/>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166641</xdr:rowOff>
    </xdr:from>
    <xdr:ext cx="762000" cy="259045"/>
    <xdr:sp macro="" textlink="">
      <xdr:nvSpPr>
        <xdr:cNvPr id="157" name="テキスト ボックス 15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８年度人事院勧告による給与水準引き上げから、人件費は前年度比増となったが、物件費は主に地方創生関連事業の当町での実施状況等から前年度より決算額が減じたため、全体では前年度より低い額となった。</a:t>
          </a:r>
          <a:endParaRPr kumimoji="1" lang="en-US" altLang="ja-JP" sz="1300">
            <a:latin typeface="ＭＳ Ｐゴシック"/>
          </a:endParaRPr>
        </a:p>
        <a:p>
          <a:r>
            <a:rPr kumimoji="1" lang="ja-JP" altLang="en-US" sz="1300">
              <a:latin typeface="ＭＳ Ｐゴシック"/>
            </a:rPr>
            <a:t>　なお、全国平均及び県平均を大きく下回っているのは、当町がごみ処理や救急医療、消防等の業務を宇都宮市または近隣市町とともに運営する一部事務組合にて共同処理しているためであり、それらの経費については</a:t>
          </a:r>
          <a:r>
            <a:rPr kumimoji="1" lang="en-US" altLang="ja-JP" sz="1300">
              <a:latin typeface="ＭＳ Ｐゴシック"/>
            </a:rPr>
            <a:t>『</a:t>
          </a:r>
          <a:r>
            <a:rPr kumimoji="1" lang="ja-JP" altLang="en-US" sz="1300">
              <a:latin typeface="ＭＳ Ｐゴシック"/>
            </a:rPr>
            <a:t>補助費等</a:t>
          </a:r>
          <a:r>
            <a:rPr kumimoji="1" lang="en-US" altLang="ja-JP" sz="1300">
              <a:latin typeface="ＭＳ Ｐゴシック"/>
            </a:rPr>
            <a:t>』</a:t>
          </a:r>
          <a:r>
            <a:rPr kumimoji="1" lang="ja-JP" altLang="en-US" sz="1300">
              <a:latin typeface="ＭＳ Ｐゴシック"/>
            </a:rPr>
            <a:t>に計上されていることによる。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46251</xdr:rowOff>
    </xdr:from>
    <xdr:to>
      <xdr:col>7</xdr:col>
      <xdr:colOff>152400</xdr:colOff>
      <xdr:row>81</xdr:row>
      <xdr:rowOff>50323</xdr:rowOff>
    </xdr:to>
    <xdr:cxnSp macro="">
      <xdr:nvCxnSpPr>
        <xdr:cNvPr id="191" name="直線コネクタ 190"/>
        <xdr:cNvCxnSpPr/>
      </xdr:nvCxnSpPr>
      <xdr:spPr>
        <a:xfrm flipV="1">
          <a:off x="4114800" y="13933701"/>
          <a:ext cx="8382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31029</xdr:rowOff>
    </xdr:from>
    <xdr:ext cx="762000" cy="259045"/>
    <xdr:sp macro="" textlink="">
      <xdr:nvSpPr>
        <xdr:cNvPr id="192" name="人件費・物件費等の状況平均値テキスト"/>
        <xdr:cNvSpPr txBox="1"/>
      </xdr:nvSpPr>
      <xdr:spPr>
        <a:xfrm>
          <a:off x="5041900" y="13918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47524</xdr:rowOff>
    </xdr:from>
    <xdr:to>
      <xdr:col>6</xdr:col>
      <xdr:colOff>0</xdr:colOff>
      <xdr:row>81</xdr:row>
      <xdr:rowOff>50323</xdr:rowOff>
    </xdr:to>
    <xdr:cxnSp macro="">
      <xdr:nvCxnSpPr>
        <xdr:cNvPr id="194" name="直線コネクタ 193"/>
        <xdr:cNvCxnSpPr/>
      </xdr:nvCxnSpPr>
      <xdr:spPr>
        <a:xfrm>
          <a:off x="3225800" y="13934974"/>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41616</xdr:rowOff>
    </xdr:from>
    <xdr:to>
      <xdr:col>4</xdr:col>
      <xdr:colOff>482600</xdr:colOff>
      <xdr:row>81</xdr:row>
      <xdr:rowOff>47524</xdr:rowOff>
    </xdr:to>
    <xdr:cxnSp macro="">
      <xdr:nvCxnSpPr>
        <xdr:cNvPr id="197" name="直線コネクタ 196"/>
        <xdr:cNvCxnSpPr/>
      </xdr:nvCxnSpPr>
      <xdr:spPr>
        <a:xfrm>
          <a:off x="2336800" y="13929066"/>
          <a:ext cx="8890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103790</xdr:rowOff>
    </xdr:from>
    <xdr:ext cx="762000" cy="259045"/>
    <xdr:sp macro="" textlink="">
      <xdr:nvSpPr>
        <xdr:cNvPr id="199" name="テキスト ボックス 198"/>
        <xdr:cNvSpPr txBox="1"/>
      </xdr:nvSpPr>
      <xdr:spPr>
        <a:xfrm>
          <a:off x="2844800" y="139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41428</xdr:rowOff>
    </xdr:from>
    <xdr:to>
      <xdr:col>3</xdr:col>
      <xdr:colOff>279400</xdr:colOff>
      <xdr:row>81</xdr:row>
      <xdr:rowOff>41616</xdr:rowOff>
    </xdr:to>
    <xdr:cxnSp macro="">
      <xdr:nvCxnSpPr>
        <xdr:cNvPr id="200" name="直線コネクタ 199"/>
        <xdr:cNvCxnSpPr/>
      </xdr:nvCxnSpPr>
      <xdr:spPr>
        <a:xfrm>
          <a:off x="1447800" y="13928878"/>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95716</xdr:rowOff>
    </xdr:from>
    <xdr:ext cx="762000" cy="259045"/>
    <xdr:sp macro="" textlink="">
      <xdr:nvSpPr>
        <xdr:cNvPr id="202" name="テキスト ボックス 201"/>
        <xdr:cNvSpPr txBox="1"/>
      </xdr:nvSpPr>
      <xdr:spPr>
        <a:xfrm>
          <a:off x="1955800" y="139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96024</xdr:rowOff>
    </xdr:from>
    <xdr:ext cx="762000" cy="259045"/>
    <xdr:sp macro="" textlink="">
      <xdr:nvSpPr>
        <xdr:cNvPr id="204" name="テキスト ボックス 203"/>
        <xdr:cNvSpPr txBox="1"/>
      </xdr:nvSpPr>
      <xdr:spPr>
        <a:xfrm>
          <a:off x="1066800" y="139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166901</xdr:rowOff>
    </xdr:from>
    <xdr:to>
      <xdr:col>7</xdr:col>
      <xdr:colOff>203200</xdr:colOff>
      <xdr:row>81</xdr:row>
      <xdr:rowOff>97051</xdr:rowOff>
    </xdr:to>
    <xdr:sp macro="" textlink="">
      <xdr:nvSpPr>
        <xdr:cNvPr id="210" name="円/楕円 209"/>
        <xdr:cNvSpPr/>
      </xdr:nvSpPr>
      <xdr:spPr>
        <a:xfrm>
          <a:off x="4902200" y="138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88178</xdr:rowOff>
    </xdr:from>
    <xdr:ext cx="762000" cy="259045"/>
    <xdr:sp macro="" textlink="">
      <xdr:nvSpPr>
        <xdr:cNvPr id="211" name="人件費・物件費等の状況該当値テキスト"/>
        <xdr:cNvSpPr txBox="1"/>
      </xdr:nvSpPr>
      <xdr:spPr>
        <a:xfrm>
          <a:off x="5041900" y="138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99,238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170973</xdr:rowOff>
    </xdr:from>
    <xdr:to>
      <xdr:col>6</xdr:col>
      <xdr:colOff>50800</xdr:colOff>
      <xdr:row>81</xdr:row>
      <xdr:rowOff>101123</xdr:rowOff>
    </xdr:to>
    <xdr:sp macro="" textlink="">
      <xdr:nvSpPr>
        <xdr:cNvPr id="212" name="円/楕円 211"/>
        <xdr:cNvSpPr/>
      </xdr:nvSpPr>
      <xdr:spPr>
        <a:xfrm>
          <a:off x="4064000" y="138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111300</xdr:rowOff>
    </xdr:from>
    <xdr:ext cx="736600" cy="259045"/>
    <xdr:sp macro="" textlink="">
      <xdr:nvSpPr>
        <xdr:cNvPr id="213" name="テキスト ボックス 212"/>
        <xdr:cNvSpPr txBox="1"/>
      </xdr:nvSpPr>
      <xdr:spPr>
        <a:xfrm>
          <a:off x="3733800" y="13655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102,275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168174</xdr:rowOff>
    </xdr:from>
    <xdr:to>
      <xdr:col>4</xdr:col>
      <xdr:colOff>533400</xdr:colOff>
      <xdr:row>81</xdr:row>
      <xdr:rowOff>98324</xdr:rowOff>
    </xdr:to>
    <xdr:sp macro="" textlink="">
      <xdr:nvSpPr>
        <xdr:cNvPr id="214" name="円/楕円 213"/>
        <xdr:cNvSpPr/>
      </xdr:nvSpPr>
      <xdr:spPr>
        <a:xfrm>
          <a:off x="3175000" y="138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108501</xdr:rowOff>
    </xdr:from>
    <xdr:ext cx="762000" cy="259045"/>
    <xdr:sp macro="" textlink="">
      <xdr:nvSpPr>
        <xdr:cNvPr id="215" name="テキスト ボックス 214"/>
        <xdr:cNvSpPr txBox="1"/>
      </xdr:nvSpPr>
      <xdr:spPr>
        <a:xfrm>
          <a:off x="2844800" y="136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162266</xdr:rowOff>
    </xdr:from>
    <xdr:to>
      <xdr:col>3</xdr:col>
      <xdr:colOff>330200</xdr:colOff>
      <xdr:row>81</xdr:row>
      <xdr:rowOff>92416</xdr:rowOff>
    </xdr:to>
    <xdr:sp macro="" textlink="">
      <xdr:nvSpPr>
        <xdr:cNvPr id="216" name="円/楕円 215"/>
        <xdr:cNvSpPr/>
      </xdr:nvSpPr>
      <xdr:spPr>
        <a:xfrm>
          <a:off x="2286000" y="1387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102593</xdr:rowOff>
    </xdr:from>
    <xdr:ext cx="762000" cy="259045"/>
    <xdr:sp macro="" textlink="">
      <xdr:nvSpPr>
        <xdr:cNvPr id="217" name="テキスト ボックス 216"/>
        <xdr:cNvSpPr txBox="1"/>
      </xdr:nvSpPr>
      <xdr:spPr>
        <a:xfrm>
          <a:off x="1955800" y="1364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95,781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162078</xdr:rowOff>
    </xdr:from>
    <xdr:to>
      <xdr:col>2</xdr:col>
      <xdr:colOff>127000</xdr:colOff>
      <xdr:row>81</xdr:row>
      <xdr:rowOff>92228</xdr:rowOff>
    </xdr:to>
    <xdr:sp macro="" textlink="">
      <xdr:nvSpPr>
        <xdr:cNvPr id="218" name="円/楕円 217"/>
        <xdr:cNvSpPr/>
      </xdr:nvSpPr>
      <xdr:spPr>
        <a:xfrm>
          <a:off x="1397000" y="138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102405</xdr:rowOff>
    </xdr:from>
    <xdr:ext cx="762000" cy="259045"/>
    <xdr:sp macro="" textlink="">
      <xdr:nvSpPr>
        <xdr:cNvPr id="219" name="テキスト ボックス 218"/>
        <xdr:cNvSpPr txBox="1"/>
      </xdr:nvSpPr>
      <xdr:spPr>
        <a:xfrm>
          <a:off x="1066800" y="1364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２８年については、人事院勧告に基づき、国と同様の給料表の増額改定を行なったが、１．１ポイント減少している。これは、経験年数階層内における職員の分布変動が主な要因と考えられる。</a:t>
          </a:r>
        </a:p>
        <a:p>
          <a:r>
            <a:rPr kumimoji="1" lang="ja-JP" altLang="en-US" sz="1300">
              <a:latin typeface="ＭＳ Ｐゴシック"/>
            </a:rPr>
            <a:t>　類似団体と比較すると、多少高い水準となっているが、国の水準よりは低い状況であるため、今後も人事院勧告に基づいた適正な組織改造改革を行なっていくとともに、給与水準の適正化に努めていく。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122766</xdr:rowOff>
    </xdr:to>
    <xdr:cxnSp macro="">
      <xdr:nvCxnSpPr>
        <xdr:cNvPr id="253" name="直線コネクタ 252"/>
        <xdr:cNvCxnSpPr/>
      </xdr:nvCxnSpPr>
      <xdr:spPr>
        <a:xfrm flipV="1">
          <a:off x="16179800" y="14436089"/>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84</xdr:row>
      <xdr:rowOff>122766</xdr:rowOff>
    </xdr:to>
    <xdr:cxnSp macro="">
      <xdr:nvCxnSpPr>
        <xdr:cNvPr id="256" name="直線コネクタ 255"/>
        <xdr:cNvCxnSpPr/>
      </xdr:nvCxnSpPr>
      <xdr:spPr>
        <a:xfrm>
          <a:off x="15290800" y="1445217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84</xdr:row>
      <xdr:rowOff>66463</xdr:rowOff>
    </xdr:to>
    <xdr:cxnSp macro="">
      <xdr:nvCxnSpPr>
        <xdr:cNvPr id="259" name="直線コネクタ 258"/>
        <xdr:cNvCxnSpPr/>
      </xdr:nvCxnSpPr>
      <xdr:spPr>
        <a:xfrm flipV="1">
          <a:off x="14401800" y="144521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60" name="フローチャート : 判断 259"/>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1" name="テキスト ボックス 260"/>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88</xdr:row>
      <xdr:rowOff>32173</xdr:rowOff>
    </xdr:to>
    <xdr:cxnSp macro="">
      <xdr:nvCxnSpPr>
        <xdr:cNvPr id="262" name="直線コネクタ 261"/>
        <xdr:cNvCxnSpPr/>
      </xdr:nvCxnSpPr>
      <xdr:spPr>
        <a:xfrm flipV="1">
          <a:off x="13512800" y="14468263"/>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3" name="フローチャート : 判断 262"/>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4" name="テキスト ボックス 263"/>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65" name="フローチャート : 判断 264"/>
        <xdr:cNvSpPr/>
      </xdr:nvSpPr>
      <xdr:spPr>
        <a:xfrm>
          <a:off x="13462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47431</xdr:rowOff>
    </xdr:from>
    <xdr:ext cx="762000" cy="259045"/>
    <xdr:sp macro="" textlink="">
      <xdr:nvSpPr>
        <xdr:cNvPr id="266" name="テキスト ボックス 265"/>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2" name="円/楕円 271"/>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127016</xdr:rowOff>
    </xdr:from>
    <xdr:ext cx="762000" cy="259045"/>
    <xdr:sp macro="" textlink="">
      <xdr:nvSpPr>
        <xdr:cNvPr id="273" name="給与水準   （国との比較）該当値テキスト"/>
        <xdr:cNvSpPr txBox="1"/>
      </xdr:nvSpPr>
      <xdr:spPr>
        <a:xfrm>
          <a:off x="17106900" y="1435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4" name="円/楕円 273"/>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5" name="テキスト ボックス 274"/>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171027</xdr:rowOff>
    </xdr:from>
    <xdr:to>
      <xdr:col>22</xdr:col>
      <xdr:colOff>254000</xdr:colOff>
      <xdr:row>84</xdr:row>
      <xdr:rowOff>101177</xdr:rowOff>
    </xdr:to>
    <xdr:sp macro="" textlink="">
      <xdr:nvSpPr>
        <xdr:cNvPr id="276" name="円/楕円 275"/>
        <xdr:cNvSpPr/>
      </xdr:nvSpPr>
      <xdr:spPr>
        <a:xfrm>
          <a:off x="15240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85954</xdr:rowOff>
    </xdr:from>
    <xdr:ext cx="762000" cy="259045"/>
    <xdr:sp macro="" textlink="">
      <xdr:nvSpPr>
        <xdr:cNvPr id="277" name="テキスト ボックス 276"/>
        <xdr:cNvSpPr txBox="1"/>
      </xdr:nvSpPr>
      <xdr:spPr>
        <a:xfrm>
          <a:off x="14909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15663</xdr:rowOff>
    </xdr:from>
    <xdr:to>
      <xdr:col>21</xdr:col>
      <xdr:colOff>50800</xdr:colOff>
      <xdr:row>84</xdr:row>
      <xdr:rowOff>117263</xdr:rowOff>
    </xdr:to>
    <xdr:sp macro="" textlink="">
      <xdr:nvSpPr>
        <xdr:cNvPr id="278" name="円/楕円 277"/>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102040</xdr:rowOff>
    </xdr:from>
    <xdr:ext cx="762000" cy="259045"/>
    <xdr:sp macro="" textlink="">
      <xdr:nvSpPr>
        <xdr:cNvPr id="279" name="テキスト ボックス 278"/>
        <xdr:cNvSpPr txBox="1"/>
      </xdr:nvSpPr>
      <xdr:spPr>
        <a:xfrm>
          <a:off x="14020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0" name="円/楕円 279"/>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1" name="テキスト ボックス 280"/>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定員適正化計画（２８年度～３２年度）により定員管理を行なっており、２８年度は計画よりも１名増となっているが、前年度比較すると同数となっているため、指数に変化は無かった。</a:t>
          </a:r>
        </a:p>
        <a:p>
          <a:r>
            <a:rPr kumimoji="1" lang="ja-JP" altLang="en-US" sz="1300">
              <a:latin typeface="ＭＳ Ｐゴシック"/>
            </a:rPr>
            <a:t>　類似団体と比較すると、職員数が少ない状況にあるのは、図書館業務ほか一部業務を民間委託していることが考えられるが、増加している事務量に対応できるよう、適正な定員管理に努めていく。また、今後業務の見直しを図っていくほか、他業務の民営化等を図っていく。</a:t>
          </a: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169273</xdr:rowOff>
    </xdr:from>
    <xdr:to>
      <xdr:col>24</xdr:col>
      <xdr:colOff>558800</xdr:colOff>
      <xdr:row>59</xdr:row>
      <xdr:rowOff>169273</xdr:rowOff>
    </xdr:to>
    <xdr:cxnSp macro="">
      <xdr:nvCxnSpPr>
        <xdr:cNvPr id="318" name="直線コネクタ 317"/>
        <xdr:cNvCxnSpPr/>
      </xdr:nvCxnSpPr>
      <xdr:spPr>
        <a:xfrm>
          <a:off x="16179800" y="10284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9"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169273</xdr:rowOff>
    </xdr:from>
    <xdr:to>
      <xdr:col>23</xdr:col>
      <xdr:colOff>406400</xdr:colOff>
      <xdr:row>60</xdr:row>
      <xdr:rowOff>6441</xdr:rowOff>
    </xdr:to>
    <xdr:cxnSp macro="">
      <xdr:nvCxnSpPr>
        <xdr:cNvPr id="321" name="直線コネクタ 320"/>
        <xdr:cNvCxnSpPr/>
      </xdr:nvCxnSpPr>
      <xdr:spPr>
        <a:xfrm flipV="1">
          <a:off x="15290800" y="1028482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3" name="テキスト ボックス 322"/>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6441</xdr:rowOff>
    </xdr:from>
    <xdr:to>
      <xdr:col>22</xdr:col>
      <xdr:colOff>203200</xdr:colOff>
      <xdr:row>60</xdr:row>
      <xdr:rowOff>11612</xdr:rowOff>
    </xdr:to>
    <xdr:cxnSp macro="">
      <xdr:nvCxnSpPr>
        <xdr:cNvPr id="324" name="直線コネクタ 323"/>
        <xdr:cNvCxnSpPr/>
      </xdr:nvCxnSpPr>
      <xdr:spPr>
        <a:xfrm flipV="1">
          <a:off x="14401800" y="1029344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5" name="フローチャート : 判断 324"/>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6" name="テキスト ボックス 325"/>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167549</xdr:rowOff>
    </xdr:from>
    <xdr:to>
      <xdr:col>21</xdr:col>
      <xdr:colOff>0</xdr:colOff>
      <xdr:row>60</xdr:row>
      <xdr:rowOff>11612</xdr:rowOff>
    </xdr:to>
    <xdr:cxnSp macro="">
      <xdr:nvCxnSpPr>
        <xdr:cNvPr id="327" name="直線コネクタ 326"/>
        <xdr:cNvCxnSpPr/>
      </xdr:nvCxnSpPr>
      <xdr:spPr>
        <a:xfrm>
          <a:off x="13512800" y="10283099"/>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28" name="フローチャート : 判断 327"/>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29" name="テキスト ボックス 328"/>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0" name="フローチャート : 判断 329"/>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31" name="テキスト ボックス 330"/>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118473</xdr:rowOff>
    </xdr:from>
    <xdr:to>
      <xdr:col>24</xdr:col>
      <xdr:colOff>609600</xdr:colOff>
      <xdr:row>60</xdr:row>
      <xdr:rowOff>48623</xdr:rowOff>
    </xdr:to>
    <xdr:sp macro="" textlink="">
      <xdr:nvSpPr>
        <xdr:cNvPr id="337" name="円/楕円 336"/>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135000</xdr:rowOff>
    </xdr:from>
    <xdr:ext cx="762000" cy="259045"/>
    <xdr:sp macro="" textlink="">
      <xdr:nvSpPr>
        <xdr:cNvPr id="338" name="定員管理の状況該当値テキスト"/>
        <xdr:cNvSpPr txBox="1"/>
      </xdr:nvSpPr>
      <xdr:spPr>
        <a:xfrm>
          <a:off x="17106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118473</xdr:rowOff>
    </xdr:from>
    <xdr:to>
      <xdr:col>23</xdr:col>
      <xdr:colOff>457200</xdr:colOff>
      <xdr:row>60</xdr:row>
      <xdr:rowOff>48623</xdr:rowOff>
    </xdr:to>
    <xdr:sp macro="" textlink="">
      <xdr:nvSpPr>
        <xdr:cNvPr id="339" name="円/楕円 338"/>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58800</xdr:rowOff>
    </xdr:from>
    <xdr:ext cx="736600" cy="259045"/>
    <xdr:sp macro="" textlink="">
      <xdr:nvSpPr>
        <xdr:cNvPr id="340" name="テキスト ボックス 339"/>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127091</xdr:rowOff>
    </xdr:from>
    <xdr:to>
      <xdr:col>22</xdr:col>
      <xdr:colOff>254000</xdr:colOff>
      <xdr:row>60</xdr:row>
      <xdr:rowOff>57241</xdr:rowOff>
    </xdr:to>
    <xdr:sp macro="" textlink="">
      <xdr:nvSpPr>
        <xdr:cNvPr id="341" name="円/楕円 340"/>
        <xdr:cNvSpPr/>
      </xdr:nvSpPr>
      <xdr:spPr>
        <a:xfrm>
          <a:off x="15240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67418</xdr:rowOff>
    </xdr:from>
    <xdr:ext cx="762000" cy="259045"/>
    <xdr:sp macro="" textlink="">
      <xdr:nvSpPr>
        <xdr:cNvPr id="342" name="テキスト ボックス 341"/>
        <xdr:cNvSpPr txBox="1"/>
      </xdr:nvSpPr>
      <xdr:spPr>
        <a:xfrm>
          <a:off x="14909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132262</xdr:rowOff>
    </xdr:from>
    <xdr:to>
      <xdr:col>21</xdr:col>
      <xdr:colOff>50800</xdr:colOff>
      <xdr:row>60</xdr:row>
      <xdr:rowOff>62412</xdr:rowOff>
    </xdr:to>
    <xdr:sp macro="" textlink="">
      <xdr:nvSpPr>
        <xdr:cNvPr id="343" name="円/楕円 342"/>
        <xdr:cNvSpPr/>
      </xdr:nvSpPr>
      <xdr:spPr>
        <a:xfrm>
          <a:off x="14351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72589</xdr:rowOff>
    </xdr:from>
    <xdr:ext cx="762000" cy="259045"/>
    <xdr:sp macro="" textlink="">
      <xdr:nvSpPr>
        <xdr:cNvPr id="344" name="テキスト ボックス 343"/>
        <xdr:cNvSpPr txBox="1"/>
      </xdr:nvSpPr>
      <xdr:spPr>
        <a:xfrm>
          <a:off x="14020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116749</xdr:rowOff>
    </xdr:from>
    <xdr:to>
      <xdr:col>19</xdr:col>
      <xdr:colOff>533400</xdr:colOff>
      <xdr:row>60</xdr:row>
      <xdr:rowOff>46899</xdr:rowOff>
    </xdr:to>
    <xdr:sp macro="" textlink="">
      <xdr:nvSpPr>
        <xdr:cNvPr id="345" name="円/楕円 344"/>
        <xdr:cNvSpPr/>
      </xdr:nvSpPr>
      <xdr:spPr>
        <a:xfrm>
          <a:off x="13462000" y="102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57076</xdr:rowOff>
    </xdr:from>
    <xdr:ext cx="762000" cy="259045"/>
    <xdr:sp macro="" textlink="">
      <xdr:nvSpPr>
        <xdr:cNvPr id="346" name="テキスト ボックス 345"/>
        <xdr:cNvSpPr txBox="1"/>
      </xdr:nvSpPr>
      <xdr:spPr>
        <a:xfrm>
          <a:off x="13131800" y="1000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新規地方債発行を抑制していく方針であることから、地方債残高は毎年着実に減少し２８年度も指数改善の結果となっている。</a:t>
          </a:r>
          <a:endParaRPr kumimoji="1" lang="en-US" altLang="ja-JP" sz="1300">
            <a:latin typeface="ＭＳ Ｐゴシック"/>
          </a:endParaRPr>
        </a:p>
        <a:p>
          <a:r>
            <a:rPr kumimoji="1" lang="ja-JP" altLang="en-US" sz="1300">
              <a:latin typeface="ＭＳ Ｐゴシック"/>
            </a:rPr>
            <a:t>　しかし、今後は公共施設の修繕・更新事業に多額の費用が発生することが見込まれており、地方債の発行による歳出の平準化を図る必要性が高まることから、更なる指数の改善は難しく、現状値を維持できるように各種事業を適時に執行し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141478</xdr:rowOff>
    </xdr:from>
    <xdr:to>
      <xdr:col>24</xdr:col>
      <xdr:colOff>558800</xdr:colOff>
      <xdr:row>41</xdr:row>
      <xdr:rowOff>23114</xdr:rowOff>
    </xdr:to>
    <xdr:cxnSp macro="">
      <xdr:nvCxnSpPr>
        <xdr:cNvPr id="377" name="直線コネクタ 376"/>
        <xdr:cNvCxnSpPr/>
      </xdr:nvCxnSpPr>
      <xdr:spPr>
        <a:xfrm flipV="1">
          <a:off x="16179800" y="699947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76200</xdr:rowOff>
    </xdr:to>
    <xdr:cxnSp macro="">
      <xdr:nvCxnSpPr>
        <xdr:cNvPr id="380" name="直線コネクタ 379"/>
        <xdr:cNvCxnSpPr/>
      </xdr:nvCxnSpPr>
      <xdr:spPr>
        <a:xfrm flipV="1">
          <a:off x="15290800" y="70525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2" name="テキスト ボックス 381"/>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119634</xdr:rowOff>
    </xdr:to>
    <xdr:cxnSp macro="">
      <xdr:nvCxnSpPr>
        <xdr:cNvPr id="383" name="直線コネクタ 382"/>
        <xdr:cNvCxnSpPr/>
      </xdr:nvCxnSpPr>
      <xdr:spPr>
        <a:xfrm flipV="1">
          <a:off x="14401800" y="71056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4" name="フローチャート : 判断 383"/>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140733</xdr:rowOff>
    </xdr:from>
    <xdr:ext cx="762000" cy="259045"/>
    <xdr:sp macro="" textlink="">
      <xdr:nvSpPr>
        <xdr:cNvPr id="385" name="テキスト ボックス 384"/>
        <xdr:cNvSpPr txBox="1"/>
      </xdr:nvSpPr>
      <xdr:spPr>
        <a:xfrm>
          <a:off x="14909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114808</xdr:rowOff>
    </xdr:from>
    <xdr:to>
      <xdr:col>21</xdr:col>
      <xdr:colOff>0</xdr:colOff>
      <xdr:row>41</xdr:row>
      <xdr:rowOff>119634</xdr:rowOff>
    </xdr:to>
    <xdr:cxnSp macro="">
      <xdr:nvCxnSpPr>
        <xdr:cNvPr id="386" name="直線コネクタ 385"/>
        <xdr:cNvCxnSpPr/>
      </xdr:nvCxnSpPr>
      <xdr:spPr>
        <a:xfrm>
          <a:off x="13512800" y="71442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7" name="フローチャート : 判断 386"/>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32021</xdr:rowOff>
    </xdr:from>
    <xdr:ext cx="762000" cy="259045"/>
    <xdr:sp macro="" textlink="">
      <xdr:nvSpPr>
        <xdr:cNvPr id="388" name="テキスト ボックス 387"/>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89" name="フローチャート : 判断 388"/>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75455</xdr:rowOff>
    </xdr:from>
    <xdr:ext cx="762000" cy="259045"/>
    <xdr:sp macro="" textlink="">
      <xdr:nvSpPr>
        <xdr:cNvPr id="390" name="テキスト ボックス 389"/>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90678</xdr:rowOff>
    </xdr:from>
    <xdr:to>
      <xdr:col>24</xdr:col>
      <xdr:colOff>609600</xdr:colOff>
      <xdr:row>41</xdr:row>
      <xdr:rowOff>20828</xdr:rowOff>
    </xdr:to>
    <xdr:sp macro="" textlink="">
      <xdr:nvSpPr>
        <xdr:cNvPr id="396" name="円/楕円 395"/>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107205</xdr:rowOff>
    </xdr:from>
    <xdr:ext cx="762000" cy="259045"/>
    <xdr:sp macro="" textlink="">
      <xdr:nvSpPr>
        <xdr:cNvPr id="397" name="公債費負担の状況該当値テキスト"/>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143764</xdr:rowOff>
    </xdr:from>
    <xdr:to>
      <xdr:col>23</xdr:col>
      <xdr:colOff>457200</xdr:colOff>
      <xdr:row>41</xdr:row>
      <xdr:rowOff>73914</xdr:rowOff>
    </xdr:to>
    <xdr:sp macro="" textlink="">
      <xdr:nvSpPr>
        <xdr:cNvPr id="398" name="円/楕円 397"/>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99" name="テキスト ボックス 398"/>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0" name="円/楕円 399"/>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401" name="テキスト ボックス 40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2" name="円/楕円 401"/>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403" name="テキスト ボックス 402"/>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64008</xdr:rowOff>
    </xdr:from>
    <xdr:to>
      <xdr:col>19</xdr:col>
      <xdr:colOff>533400</xdr:colOff>
      <xdr:row>41</xdr:row>
      <xdr:rowOff>165608</xdr:rowOff>
    </xdr:to>
    <xdr:sp macro="" textlink="">
      <xdr:nvSpPr>
        <xdr:cNvPr id="404" name="円/楕円 403"/>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4335</xdr:rowOff>
    </xdr:from>
    <xdr:ext cx="762000" cy="259045"/>
    <xdr:sp macro="" textlink="">
      <xdr:nvSpPr>
        <xdr:cNvPr id="405" name="テキスト ボックス 404"/>
        <xdr:cNvSpPr txBox="1"/>
      </xdr:nvSpPr>
      <xdr:spPr>
        <a:xfrm>
          <a:off x="13131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７年度から指数が計上されていないのは、２７年度における町税の大幅な増収分を財政調整基金へと積み立てたことで、同基金などの充当可能財源が、減少傾向にある地方債残高などの将来負担額を上回ったことによる。</a:t>
          </a:r>
          <a:endParaRPr kumimoji="1" lang="en-US" altLang="ja-JP" sz="1300">
            <a:latin typeface="ＭＳ Ｐゴシック"/>
          </a:endParaRPr>
        </a:p>
        <a:p>
          <a:r>
            <a:rPr kumimoji="1" lang="ja-JP" altLang="en-US" sz="1300">
              <a:latin typeface="ＭＳ Ｐゴシック"/>
            </a:rPr>
            <a:t>　２８年度に上三川小学校体育館新築及び防災無線整備事業、２９年度には庁舎改修事業及び消防防災施設整備事業、特別会計での下水道整備事業などが控えており、新規地方債の発行や各種基金の取崩しが予定されていることから、今後はまた指数が計上されてくると見込んでい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146413</xdr:rowOff>
    </xdr:from>
    <xdr:to>
      <xdr:col>22</xdr:col>
      <xdr:colOff>203200</xdr:colOff>
      <xdr:row>14</xdr:row>
      <xdr:rowOff>74930</xdr:rowOff>
    </xdr:to>
    <xdr:cxnSp macro="">
      <xdr:nvCxnSpPr>
        <xdr:cNvPr id="441" name="直線コネクタ 440"/>
        <xdr:cNvCxnSpPr/>
      </xdr:nvCxnSpPr>
      <xdr:spPr>
        <a:xfrm flipV="1">
          <a:off x="14401800" y="237526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2"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3" name="フローチャート : 判断 442"/>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74930</xdr:rowOff>
    </xdr:from>
    <xdr:to>
      <xdr:col>21</xdr:col>
      <xdr:colOff>0</xdr:colOff>
      <xdr:row>14</xdr:row>
      <xdr:rowOff>120892</xdr:rowOff>
    </xdr:to>
    <xdr:cxnSp macro="">
      <xdr:nvCxnSpPr>
        <xdr:cNvPr id="444" name="直線コネクタ 443"/>
        <xdr:cNvCxnSpPr/>
      </xdr:nvCxnSpPr>
      <xdr:spPr>
        <a:xfrm flipV="1">
          <a:off x="13512800" y="247523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10100</xdr:rowOff>
    </xdr:from>
    <xdr:to>
      <xdr:col>22</xdr:col>
      <xdr:colOff>254000</xdr:colOff>
      <xdr:row>15</xdr:row>
      <xdr:rowOff>111700</xdr:rowOff>
    </xdr:to>
    <xdr:sp macro="" textlink="">
      <xdr:nvSpPr>
        <xdr:cNvPr id="447" name="フローチャート : 判断 446"/>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96477</xdr:rowOff>
    </xdr:from>
    <xdr:ext cx="762000" cy="259045"/>
    <xdr:sp macro="" textlink="">
      <xdr:nvSpPr>
        <xdr:cNvPr id="448" name="テキスト ボックス 447"/>
        <xdr:cNvSpPr txBox="1"/>
      </xdr:nvSpPr>
      <xdr:spPr>
        <a:xfrm>
          <a:off x="14909800" y="26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115812</xdr:rowOff>
    </xdr:from>
    <xdr:to>
      <xdr:col>21</xdr:col>
      <xdr:colOff>50800</xdr:colOff>
      <xdr:row>16</xdr:row>
      <xdr:rowOff>45962</xdr:rowOff>
    </xdr:to>
    <xdr:sp macro="" textlink="">
      <xdr:nvSpPr>
        <xdr:cNvPr id="449" name="フローチャート : 判断 448"/>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30739</xdr:rowOff>
    </xdr:from>
    <xdr:ext cx="762000" cy="259045"/>
    <xdr:sp macro="" textlink="">
      <xdr:nvSpPr>
        <xdr:cNvPr id="450" name="テキスト ボックス 449"/>
        <xdr:cNvSpPr txBox="1"/>
      </xdr:nvSpPr>
      <xdr:spPr>
        <a:xfrm>
          <a:off x="14020800" y="27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1" name="フローチャート : 判断 450"/>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99682</xdr:rowOff>
    </xdr:from>
    <xdr:ext cx="762000" cy="259045"/>
    <xdr:sp macro="" textlink="">
      <xdr:nvSpPr>
        <xdr:cNvPr id="452" name="テキスト ボックス 451"/>
        <xdr:cNvSpPr txBox="1"/>
      </xdr:nvSpPr>
      <xdr:spPr>
        <a:xfrm>
          <a:off x="13131800" y="28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95613</xdr:rowOff>
    </xdr:from>
    <xdr:to>
      <xdr:col>22</xdr:col>
      <xdr:colOff>254000</xdr:colOff>
      <xdr:row>14</xdr:row>
      <xdr:rowOff>25763</xdr:rowOff>
    </xdr:to>
    <xdr:sp macro="" textlink="">
      <xdr:nvSpPr>
        <xdr:cNvPr id="458" name="円/楕円 457"/>
        <xdr:cNvSpPr/>
      </xdr:nvSpPr>
      <xdr:spPr>
        <a:xfrm>
          <a:off x="15240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35940</xdr:rowOff>
    </xdr:from>
    <xdr:ext cx="762000" cy="259045"/>
    <xdr:sp macro="" textlink="">
      <xdr:nvSpPr>
        <xdr:cNvPr id="459" name="テキスト ボックス 458"/>
        <xdr:cNvSpPr txBox="1"/>
      </xdr:nvSpPr>
      <xdr:spPr>
        <a:xfrm>
          <a:off x="14909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24130</xdr:rowOff>
    </xdr:from>
    <xdr:to>
      <xdr:col>21</xdr:col>
      <xdr:colOff>50800</xdr:colOff>
      <xdr:row>14</xdr:row>
      <xdr:rowOff>125730</xdr:rowOff>
    </xdr:to>
    <xdr:sp macro="" textlink="">
      <xdr:nvSpPr>
        <xdr:cNvPr id="460" name="円/楕円 459"/>
        <xdr:cNvSpPr/>
      </xdr:nvSpPr>
      <xdr:spPr>
        <a:xfrm>
          <a:off x="14351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135907</xdr:rowOff>
    </xdr:from>
    <xdr:ext cx="762000" cy="259045"/>
    <xdr:sp macro="" textlink="">
      <xdr:nvSpPr>
        <xdr:cNvPr id="461" name="テキスト ボックス 460"/>
        <xdr:cNvSpPr txBox="1"/>
      </xdr:nvSpPr>
      <xdr:spPr>
        <a:xfrm>
          <a:off x="14020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70092</xdr:rowOff>
    </xdr:from>
    <xdr:to>
      <xdr:col>19</xdr:col>
      <xdr:colOff>533400</xdr:colOff>
      <xdr:row>15</xdr:row>
      <xdr:rowOff>242</xdr:rowOff>
    </xdr:to>
    <xdr:sp macro="" textlink="">
      <xdr:nvSpPr>
        <xdr:cNvPr id="462" name="円/楕円 461"/>
        <xdr:cNvSpPr/>
      </xdr:nvSpPr>
      <xdr:spPr>
        <a:xfrm>
          <a:off x="13462000" y="24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10419</xdr:rowOff>
    </xdr:from>
    <xdr:ext cx="762000" cy="259045"/>
    <xdr:sp macro="" textlink="">
      <xdr:nvSpPr>
        <xdr:cNvPr id="463" name="テキスト ボックス 462"/>
        <xdr:cNvSpPr txBox="1"/>
      </xdr:nvSpPr>
      <xdr:spPr>
        <a:xfrm>
          <a:off x="13131800" y="223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31,440
31,121
54.39
11,303,380
10,858,779
281,575
8,297,466
6,997,898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基づく給料表の引き上げを行なったが、職員の年齢構成の若年化に加え、育児休業取得者の増加、共済負担率の減少等により、支出額は減少した。しかし、２７年度と比較して経常収入が大きく減じたことにより、５．４ポイント増となった。</a:t>
          </a:r>
        </a:p>
        <a:p>
          <a:r>
            <a:rPr kumimoji="1" lang="ja-JP" altLang="en-US" sz="1300">
              <a:latin typeface="ＭＳ Ｐゴシック"/>
            </a:rPr>
            <a:t>　職員の若年化に加え、国からの事務の権限委譲等による事務量が増加していることから、時間外勤務が恒常化していることが課題としてあげられるが、今後も定員適正化計画に基づく職員数の中で効率よく業務を行なえるよう努めていく。</a:t>
          </a: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138430</xdr:rowOff>
    </xdr:from>
    <xdr:to>
      <xdr:col>7</xdr:col>
      <xdr:colOff>15875</xdr:colOff>
      <xdr:row>36</xdr:row>
      <xdr:rowOff>35560</xdr:rowOff>
    </xdr:to>
    <xdr:cxnSp macro="">
      <xdr:nvCxnSpPr>
        <xdr:cNvPr id="66" name="直線コネクタ 65"/>
        <xdr:cNvCxnSpPr/>
      </xdr:nvCxnSpPr>
      <xdr:spPr>
        <a:xfrm>
          <a:off x="3987800" y="579628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138430</xdr:rowOff>
    </xdr:from>
    <xdr:to>
      <xdr:col>5</xdr:col>
      <xdr:colOff>549275</xdr:colOff>
      <xdr:row>36</xdr:row>
      <xdr:rowOff>5080</xdr:rowOff>
    </xdr:to>
    <xdr:cxnSp macro="">
      <xdr:nvCxnSpPr>
        <xdr:cNvPr id="69" name="直線コネクタ 68"/>
        <xdr:cNvCxnSpPr/>
      </xdr:nvCxnSpPr>
      <xdr:spPr>
        <a:xfrm flipV="1">
          <a:off x="3098800" y="579628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20320</xdr:rowOff>
    </xdr:to>
    <xdr:cxnSp macro="">
      <xdr:nvCxnSpPr>
        <xdr:cNvPr id="72" name="直線コネクタ 71"/>
        <xdr:cNvCxnSpPr/>
      </xdr:nvCxnSpPr>
      <xdr:spPr>
        <a:xfrm flipV="1">
          <a:off x="2209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50800</xdr:rowOff>
    </xdr:to>
    <xdr:cxnSp macro="">
      <xdr:nvCxnSpPr>
        <xdr:cNvPr id="75" name="直線コネクタ 74"/>
        <xdr:cNvCxnSpPr/>
      </xdr:nvCxnSpPr>
      <xdr:spPr>
        <a:xfrm flipV="1">
          <a:off x="1320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87630</xdr:rowOff>
    </xdr:from>
    <xdr:to>
      <xdr:col>5</xdr:col>
      <xdr:colOff>600075</xdr:colOff>
      <xdr:row>34</xdr:row>
      <xdr:rowOff>17780</xdr:rowOff>
    </xdr:to>
    <xdr:sp macro="" textlink="">
      <xdr:nvSpPr>
        <xdr:cNvPr id="87" name="円/楕円 86"/>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27957</xdr:rowOff>
    </xdr:from>
    <xdr:ext cx="736600" cy="259045"/>
    <xdr:sp macro="" textlink="">
      <xdr:nvSpPr>
        <xdr:cNvPr id="88" name="テキスト ボックス 87"/>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92" name="テキスト ボックス 91"/>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他団体との比較上で高割合の指数となっているのは、上三川いきいきプラザの管理運営経費がこの物件費に計上されるからである。その他、行政改革の一環として、上三川・ふざかし両保育所の民営化や図書館等の管理運営を民間委託してきた結果、職員人件費から物件費へと支出費目がシフトしたことにもよる。</a:t>
          </a:r>
          <a:endParaRPr kumimoji="1" lang="en-US" altLang="ja-JP" sz="1300">
            <a:latin typeface="ＭＳ Ｐゴシック"/>
          </a:endParaRPr>
        </a:p>
        <a:p>
          <a:r>
            <a:rPr kumimoji="1" lang="ja-JP" altLang="en-US" sz="1300">
              <a:latin typeface="ＭＳ Ｐゴシック"/>
            </a:rPr>
            <a:t>　２８年度から、給食センターについても新たに民間への業務委託を開始したため、物件費の決算額を押し上げている。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19</xdr:row>
      <xdr:rowOff>31750</xdr:rowOff>
    </xdr:to>
    <xdr:cxnSp macro="">
      <xdr:nvCxnSpPr>
        <xdr:cNvPr id="129" name="直線コネクタ 128"/>
        <xdr:cNvCxnSpPr/>
      </xdr:nvCxnSpPr>
      <xdr:spPr>
        <a:xfrm>
          <a:off x="15671800" y="2603500"/>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17</xdr:row>
      <xdr:rowOff>156936</xdr:rowOff>
    </xdr:to>
    <xdr:cxnSp macro="">
      <xdr:nvCxnSpPr>
        <xdr:cNvPr id="132" name="直線コネクタ 131"/>
        <xdr:cNvCxnSpPr/>
      </xdr:nvCxnSpPr>
      <xdr:spPr>
        <a:xfrm flipV="1">
          <a:off x="14782800" y="2603500"/>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113393</xdr:rowOff>
    </xdr:from>
    <xdr:to>
      <xdr:col>21</xdr:col>
      <xdr:colOff>361950</xdr:colOff>
      <xdr:row>17</xdr:row>
      <xdr:rowOff>156936</xdr:rowOff>
    </xdr:to>
    <xdr:cxnSp macro="">
      <xdr:nvCxnSpPr>
        <xdr:cNvPr id="135" name="直線コネクタ 134"/>
        <xdr:cNvCxnSpPr/>
      </xdr:nvCxnSpPr>
      <xdr:spPr>
        <a:xfrm>
          <a:off x="13893800" y="3028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7" name="テキスト ボックス 136"/>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113393</xdr:rowOff>
    </xdr:from>
    <xdr:to>
      <xdr:col>20</xdr:col>
      <xdr:colOff>158750</xdr:colOff>
      <xdr:row>17</xdr:row>
      <xdr:rowOff>124279</xdr:rowOff>
    </xdr:to>
    <xdr:cxnSp macro="">
      <xdr:nvCxnSpPr>
        <xdr:cNvPr id="138" name="直線コネクタ 137"/>
        <xdr:cNvCxnSpPr/>
      </xdr:nvCxnSpPr>
      <xdr:spPr>
        <a:xfrm flipV="1">
          <a:off x="13004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40" name="テキスト ボックス 139"/>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42" name="テキスト ボックス 141"/>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8" name="円/楕円 147"/>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9"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50" name="円/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2" name="円/楕円 151"/>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3" name="テキスト ボックス 152"/>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62593</xdr:rowOff>
    </xdr:from>
    <xdr:to>
      <xdr:col>20</xdr:col>
      <xdr:colOff>209550</xdr:colOff>
      <xdr:row>17</xdr:row>
      <xdr:rowOff>164193</xdr:rowOff>
    </xdr:to>
    <xdr:sp macro="" textlink="">
      <xdr:nvSpPr>
        <xdr:cNvPr id="154" name="円/楕円 153"/>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148970</xdr:rowOff>
    </xdr:from>
    <xdr:ext cx="762000" cy="259045"/>
    <xdr:sp macro="" textlink="">
      <xdr:nvSpPr>
        <xdr:cNvPr id="155" name="テキスト ボックス 154"/>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73479</xdr:rowOff>
    </xdr:from>
    <xdr:to>
      <xdr:col>19</xdr:col>
      <xdr:colOff>6350</xdr:colOff>
      <xdr:row>18</xdr:row>
      <xdr:rowOff>3629</xdr:rowOff>
    </xdr:to>
    <xdr:sp macro="" textlink="">
      <xdr:nvSpPr>
        <xdr:cNvPr id="156" name="円/楕円 155"/>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159856</xdr:rowOff>
    </xdr:from>
    <xdr:ext cx="762000" cy="259045"/>
    <xdr:sp macro="" textlink="">
      <xdr:nvSpPr>
        <xdr:cNvPr id="157" name="テキスト ボックス 156"/>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指数の面では、２７年度において一度改善した数値が、２８年度において悪化した形になっているが、扶助費の決算額自体は、２７年度も含め増え続けている。</a:t>
          </a:r>
          <a:endParaRPr kumimoji="1" lang="en-US" altLang="ja-JP" sz="1300">
            <a:latin typeface="ＭＳ Ｐゴシック"/>
          </a:endParaRPr>
        </a:p>
        <a:p>
          <a:r>
            <a:rPr kumimoji="1" lang="ja-JP" altLang="en-US" sz="1300">
              <a:latin typeface="ＭＳ Ｐゴシック"/>
            </a:rPr>
            <a:t>　特に、２７年度よりスタートした子ども・子育て支援新制度による施設型給付費等の支給額は、前年より増額となっている。</a:t>
          </a:r>
          <a:endParaRPr kumimoji="1" lang="en-US" altLang="ja-JP" sz="1300">
            <a:latin typeface="ＭＳ Ｐゴシック"/>
          </a:endParaRPr>
        </a:p>
        <a:p>
          <a:r>
            <a:rPr kumimoji="1" lang="ja-JP" altLang="en-US" sz="1300">
              <a:latin typeface="ＭＳ Ｐゴシック"/>
            </a:rPr>
            <a:t>　保育等の需要の増加や障がい福祉サービス事業所の充実等により、今後も扶助費の支出額は増加していくことが想定される。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58</xdr:row>
      <xdr:rowOff>127000</xdr:rowOff>
    </xdr:to>
    <xdr:cxnSp macro="">
      <xdr:nvCxnSpPr>
        <xdr:cNvPr id="192" name="直線コネクタ 191"/>
        <xdr:cNvCxnSpPr/>
      </xdr:nvCxnSpPr>
      <xdr:spPr>
        <a:xfrm>
          <a:off x="3987800" y="9548585"/>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159657</xdr:rowOff>
    </xdr:to>
    <xdr:cxnSp macro="">
      <xdr:nvCxnSpPr>
        <xdr:cNvPr id="195" name="直線コネクタ 194"/>
        <xdr:cNvCxnSpPr/>
      </xdr:nvCxnSpPr>
      <xdr:spPr>
        <a:xfrm flipV="1">
          <a:off x="3098800" y="95485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159657</xdr:rowOff>
    </xdr:to>
    <xdr:cxnSp macro="">
      <xdr:nvCxnSpPr>
        <xdr:cNvPr id="198" name="直線コネクタ 197"/>
        <xdr:cNvCxnSpPr/>
      </xdr:nvCxnSpPr>
      <xdr:spPr>
        <a:xfrm>
          <a:off x="2209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78015</xdr:rowOff>
    </xdr:to>
    <xdr:cxnSp macro="">
      <xdr:nvCxnSpPr>
        <xdr:cNvPr id="201" name="直線コネクタ 200"/>
        <xdr:cNvCxnSpPr/>
      </xdr:nvCxnSpPr>
      <xdr:spPr>
        <a:xfrm flipV="1">
          <a:off x="1320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11" name="円/楕円 210"/>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12"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3" name="円/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14" name="テキスト ボックス 213"/>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5" name="円/楕円 214"/>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16" name="テキスト ボックス 215"/>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7" name="円/楕円 216"/>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8" name="テキスト ボックス 217"/>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9" name="円/楕円 218"/>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20" name="テキスト ボックス 219"/>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各特別会計への繰出金が、この費目の主たる支出である。２８年度指数は、数値的には悪化した形になっているが、繰出金自体は前年より額が減少している。</a:t>
          </a:r>
          <a:endParaRPr kumimoji="1" lang="en-US" altLang="ja-JP" sz="1300">
            <a:latin typeface="ＭＳ Ｐゴシック"/>
          </a:endParaRPr>
        </a:p>
        <a:p>
          <a:r>
            <a:rPr kumimoji="1" lang="ja-JP" altLang="en-US" sz="1300">
              <a:latin typeface="ＭＳ Ｐゴシック"/>
            </a:rPr>
            <a:t>　しかし、扶助費と同様に、高齢者福祉にかかる費用は増加傾向にあり、介護保険会計等への繰出金は増加傾向にある。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59</xdr:row>
      <xdr:rowOff>8890</xdr:rowOff>
    </xdr:to>
    <xdr:cxnSp macro="">
      <xdr:nvCxnSpPr>
        <xdr:cNvPr id="253" name="直線コネクタ 252"/>
        <xdr:cNvCxnSpPr/>
      </xdr:nvCxnSpPr>
      <xdr:spPr>
        <a:xfrm>
          <a:off x="15671800" y="98044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58</xdr:row>
      <xdr:rowOff>96520</xdr:rowOff>
    </xdr:to>
    <xdr:cxnSp macro="">
      <xdr:nvCxnSpPr>
        <xdr:cNvPr id="256" name="直線コネクタ 255"/>
        <xdr:cNvCxnSpPr/>
      </xdr:nvCxnSpPr>
      <xdr:spPr>
        <a:xfrm flipV="1">
          <a:off x="14782800" y="98044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96520</xdr:rowOff>
    </xdr:to>
    <xdr:cxnSp macro="">
      <xdr:nvCxnSpPr>
        <xdr:cNvPr id="259" name="直線コネクタ 258"/>
        <xdr:cNvCxnSpPr/>
      </xdr:nvCxnSpPr>
      <xdr:spPr>
        <a:xfrm>
          <a:off x="13893800" y="994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61" name="テキスト ボックス 26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168910</xdr:rowOff>
    </xdr:to>
    <xdr:cxnSp macro="">
      <xdr:nvCxnSpPr>
        <xdr:cNvPr id="262" name="直線コネクタ 261"/>
        <xdr:cNvCxnSpPr/>
      </xdr:nvCxnSpPr>
      <xdr:spPr>
        <a:xfrm>
          <a:off x="13004800" y="984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6" name="テキスト ボックス 265"/>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72" name="円/楕円 271"/>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73"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4" name="円/楕円 273"/>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5" name="テキスト ボックス 274"/>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76" name="円/楕円 275"/>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77" name="テキスト ボックス 276"/>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8" name="円/楕円 277"/>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9" name="テキスト ボックス 278"/>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80" name="円/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81" name="テキスト ボックス 280"/>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全国平均及び県平均を大きく上回っているのは、当町がごみ処理や救急医療、消防等の業務を、宇都宮市や、近隣市町とともに運営する一部事務組合にて共同処理しているためであり、各業務の負担金がここに計上されていることによる。なお、当該負担金が、補助費等支出の６割程度を占めることから、各団体の事業展開により、指数は毎年上下動することになる。</a:t>
          </a:r>
          <a:endParaRPr kumimoji="1" lang="en-US" altLang="ja-JP" sz="1300">
            <a:latin typeface="ＭＳ Ｐゴシック"/>
          </a:endParaRPr>
        </a:p>
        <a:p>
          <a:r>
            <a:rPr kumimoji="1" lang="ja-JP" altLang="en-US" sz="1300">
              <a:latin typeface="ＭＳ Ｐゴシック"/>
            </a:rPr>
            <a:t>　２８年度においては、消防組合において設備投資を行ったこと等により前年比の決算額が増額となった。</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36</xdr:row>
      <xdr:rowOff>168148</xdr:rowOff>
    </xdr:to>
    <xdr:cxnSp macro="">
      <xdr:nvCxnSpPr>
        <xdr:cNvPr id="311" name="直線コネクタ 310"/>
        <xdr:cNvCxnSpPr/>
      </xdr:nvCxnSpPr>
      <xdr:spPr>
        <a:xfrm>
          <a:off x="15671800" y="615746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36</xdr:row>
      <xdr:rowOff>136144</xdr:rowOff>
    </xdr:to>
    <xdr:cxnSp macro="">
      <xdr:nvCxnSpPr>
        <xdr:cNvPr id="314" name="直線コネクタ 313"/>
        <xdr:cNvCxnSpPr/>
      </xdr:nvCxnSpPr>
      <xdr:spPr>
        <a:xfrm flipV="1">
          <a:off x="14782800" y="61574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140716</xdr:rowOff>
    </xdr:to>
    <xdr:cxnSp macro="">
      <xdr:nvCxnSpPr>
        <xdr:cNvPr id="317" name="直線コネクタ 316"/>
        <xdr:cNvCxnSpPr/>
      </xdr:nvCxnSpPr>
      <xdr:spPr>
        <a:xfrm flipV="1">
          <a:off x="13893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9" name="テキスト ボックス 31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24130</xdr:rowOff>
    </xdr:to>
    <xdr:cxnSp macro="">
      <xdr:nvCxnSpPr>
        <xdr:cNvPr id="320" name="直線コネクタ 319"/>
        <xdr:cNvCxnSpPr/>
      </xdr:nvCxnSpPr>
      <xdr:spPr>
        <a:xfrm flipV="1">
          <a:off x="13004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2" name="テキスト ボックス 321"/>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4" name="テキスト ボックス 32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30" name="円/楕円 329"/>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31"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105918</xdr:rowOff>
    </xdr:from>
    <xdr:to>
      <xdr:col>22</xdr:col>
      <xdr:colOff>615950</xdr:colOff>
      <xdr:row>36</xdr:row>
      <xdr:rowOff>36068</xdr:rowOff>
    </xdr:to>
    <xdr:sp macro="" textlink="">
      <xdr:nvSpPr>
        <xdr:cNvPr id="332" name="円/楕円 331"/>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46245</xdr:rowOff>
    </xdr:from>
    <xdr:ext cx="736600" cy="259045"/>
    <xdr:sp macro="" textlink="">
      <xdr:nvSpPr>
        <xdr:cNvPr id="333" name="テキスト ボックス 332"/>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4" name="円/楕円 33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35" name="テキスト ボックス 33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6" name="円/楕円 335"/>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30243</xdr:rowOff>
    </xdr:from>
    <xdr:ext cx="762000" cy="259045"/>
    <xdr:sp macro="" textlink="">
      <xdr:nvSpPr>
        <xdr:cNvPr id="337" name="テキスト ボックス 336"/>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8" name="円/楕円 33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39" name="テキスト ボックス 338"/>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上三川いきいきプラザの整備（２０年度）以降、新規地方債発行は元金償還額以下として発行を抑制してきたことから、公債費支出額も減少傾向にある。</a:t>
          </a:r>
          <a:endParaRPr kumimoji="1" lang="en-US" altLang="ja-JP" sz="1300">
            <a:latin typeface="ＭＳ Ｐゴシック"/>
          </a:endParaRPr>
        </a:p>
        <a:p>
          <a:r>
            <a:rPr kumimoji="1" lang="ja-JP" altLang="en-US" sz="1300">
              <a:latin typeface="ＭＳ Ｐゴシック"/>
            </a:rPr>
            <a:t>　上三川町財政適正化計画に基づき、「平成２９年度地方債残高を６７億円以下」とする目標達成のため、今後控えている各種施設（インフラ含む）の整備や更新事業の平準化を図っていく。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134620</xdr:rowOff>
    </xdr:from>
    <xdr:to>
      <xdr:col>7</xdr:col>
      <xdr:colOff>15875</xdr:colOff>
      <xdr:row>76</xdr:row>
      <xdr:rowOff>27939</xdr:rowOff>
    </xdr:to>
    <xdr:cxnSp macro="">
      <xdr:nvCxnSpPr>
        <xdr:cNvPr id="372" name="直線コネクタ 371"/>
        <xdr:cNvCxnSpPr/>
      </xdr:nvCxnSpPr>
      <xdr:spPr>
        <a:xfrm>
          <a:off x="3987800" y="12821920"/>
          <a:ext cx="8382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134620</xdr:rowOff>
    </xdr:from>
    <xdr:to>
      <xdr:col>5</xdr:col>
      <xdr:colOff>549275</xdr:colOff>
      <xdr:row>76</xdr:row>
      <xdr:rowOff>96520</xdr:rowOff>
    </xdr:to>
    <xdr:cxnSp macro="">
      <xdr:nvCxnSpPr>
        <xdr:cNvPr id="375" name="直線コネクタ 374"/>
        <xdr:cNvCxnSpPr/>
      </xdr:nvCxnSpPr>
      <xdr:spPr>
        <a:xfrm flipV="1">
          <a:off x="3098800" y="128219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96520</xdr:rowOff>
    </xdr:from>
    <xdr:to>
      <xdr:col>4</xdr:col>
      <xdr:colOff>346075</xdr:colOff>
      <xdr:row>76</xdr:row>
      <xdr:rowOff>165100</xdr:rowOff>
    </xdr:to>
    <xdr:cxnSp macro="">
      <xdr:nvCxnSpPr>
        <xdr:cNvPr id="378" name="直線コネクタ 377"/>
        <xdr:cNvCxnSpPr/>
      </xdr:nvCxnSpPr>
      <xdr:spPr>
        <a:xfrm flipV="1">
          <a:off x="2209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165100</xdr:rowOff>
    </xdr:from>
    <xdr:to>
      <xdr:col>3</xdr:col>
      <xdr:colOff>142875</xdr:colOff>
      <xdr:row>77</xdr:row>
      <xdr:rowOff>62230</xdr:rowOff>
    </xdr:to>
    <xdr:cxnSp macro="">
      <xdr:nvCxnSpPr>
        <xdr:cNvPr id="381" name="直線コネクタ 380"/>
        <xdr:cNvCxnSpPr/>
      </xdr:nvCxnSpPr>
      <xdr:spPr>
        <a:xfrm flipV="1">
          <a:off x="1320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385" name="テキスト ボックス 384"/>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91" name="円/楕円 390"/>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92"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83820</xdr:rowOff>
    </xdr:from>
    <xdr:to>
      <xdr:col>5</xdr:col>
      <xdr:colOff>600075</xdr:colOff>
      <xdr:row>75</xdr:row>
      <xdr:rowOff>13970</xdr:rowOff>
    </xdr:to>
    <xdr:sp macro="" textlink="">
      <xdr:nvSpPr>
        <xdr:cNvPr id="393" name="円/楕円 392"/>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24147</xdr:rowOff>
    </xdr:from>
    <xdr:ext cx="736600" cy="259045"/>
    <xdr:sp macro="" textlink="">
      <xdr:nvSpPr>
        <xdr:cNvPr id="394" name="テキスト ボックス 393"/>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45720</xdr:rowOff>
    </xdr:from>
    <xdr:to>
      <xdr:col>4</xdr:col>
      <xdr:colOff>396875</xdr:colOff>
      <xdr:row>76</xdr:row>
      <xdr:rowOff>147320</xdr:rowOff>
    </xdr:to>
    <xdr:sp macro="" textlink="">
      <xdr:nvSpPr>
        <xdr:cNvPr id="395" name="円/楕円 394"/>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96" name="テキスト ボックス 395"/>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114300</xdr:rowOff>
    </xdr:from>
    <xdr:to>
      <xdr:col>3</xdr:col>
      <xdr:colOff>193675</xdr:colOff>
      <xdr:row>77</xdr:row>
      <xdr:rowOff>44450</xdr:rowOff>
    </xdr:to>
    <xdr:sp macro="" textlink="">
      <xdr:nvSpPr>
        <xdr:cNvPr id="397" name="円/楕円 396"/>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98" name="テキスト ボックス 397"/>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99" name="円/楕円 398"/>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400" name="テキスト ボックス 399"/>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いずれの費目においても、昨年度の改善傾向から一転</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、指数を大きく</a:t>
          </a:r>
          <a:r>
            <a:rPr kumimoji="1" lang="ja-JP" altLang="en-US" sz="1300">
              <a:solidFill>
                <a:schemeClr val="dk1"/>
              </a:solidFill>
              <a:effectLst/>
              <a:latin typeface="+mn-lt"/>
              <a:ea typeface="+mn-ea"/>
              <a:cs typeface="+mn-cs"/>
            </a:rPr>
            <a:t>落とす形の急激な数値変動となっているのは、２７年度の税収増（＝経常収入増）から、２８年度において普通交付税不交付（＝経常収入減）となった流れを受けてのものである。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制度的あるいは政策的に事業支出が定められていることも多い中で、指数の維持を図っていくために、優先度の低い事業の廃止を念頭に各種計画を見直していくことになる。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79</xdr:row>
      <xdr:rowOff>143002</xdr:rowOff>
    </xdr:to>
    <xdr:cxnSp macro="">
      <xdr:nvCxnSpPr>
        <xdr:cNvPr id="431" name="直線コネクタ 430"/>
        <xdr:cNvCxnSpPr/>
      </xdr:nvCxnSpPr>
      <xdr:spPr>
        <a:xfrm>
          <a:off x="15671800" y="12631420"/>
          <a:ext cx="838200" cy="105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115570</xdr:rowOff>
    </xdr:from>
    <xdr:to>
      <xdr:col>22</xdr:col>
      <xdr:colOff>565150</xdr:colOff>
      <xdr:row>78</xdr:row>
      <xdr:rowOff>35561</xdr:rowOff>
    </xdr:to>
    <xdr:cxnSp macro="">
      <xdr:nvCxnSpPr>
        <xdr:cNvPr id="434" name="直線コネクタ 433"/>
        <xdr:cNvCxnSpPr/>
      </xdr:nvCxnSpPr>
      <xdr:spPr>
        <a:xfrm flipV="1">
          <a:off x="14782800" y="12631420"/>
          <a:ext cx="889000" cy="7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35561</xdr:rowOff>
    </xdr:to>
    <xdr:cxnSp macro="">
      <xdr:nvCxnSpPr>
        <xdr:cNvPr id="437" name="直線コネクタ 436"/>
        <xdr:cNvCxnSpPr/>
      </xdr:nvCxnSpPr>
      <xdr:spPr>
        <a:xfrm>
          <a:off x="13893800" y="13317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9" name="テキスト ボックス 438"/>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77</xdr:row>
      <xdr:rowOff>138430</xdr:rowOff>
    </xdr:to>
    <xdr:cxnSp macro="">
      <xdr:nvCxnSpPr>
        <xdr:cNvPr id="440" name="直線コネクタ 439"/>
        <xdr:cNvCxnSpPr/>
      </xdr:nvCxnSpPr>
      <xdr:spPr>
        <a:xfrm flipV="1">
          <a:off x="13004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42" name="テキスト ボックス 441"/>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92202</xdr:rowOff>
    </xdr:from>
    <xdr:to>
      <xdr:col>24</xdr:col>
      <xdr:colOff>82550</xdr:colOff>
      <xdr:row>80</xdr:row>
      <xdr:rowOff>22352</xdr:rowOff>
    </xdr:to>
    <xdr:sp macro="" textlink="">
      <xdr:nvSpPr>
        <xdr:cNvPr id="450" name="円/楕円 449"/>
        <xdr:cNvSpPr/>
      </xdr:nvSpPr>
      <xdr:spPr>
        <a:xfrm>
          <a:off x="16459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64279</xdr:rowOff>
    </xdr:from>
    <xdr:ext cx="762000" cy="259045"/>
    <xdr:sp macro="" textlink="">
      <xdr:nvSpPr>
        <xdr:cNvPr id="451" name="公債費以外該当値テキスト"/>
        <xdr:cNvSpPr txBox="1"/>
      </xdr:nvSpPr>
      <xdr:spPr>
        <a:xfrm>
          <a:off x="16598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64770</xdr:rowOff>
    </xdr:from>
    <xdr:to>
      <xdr:col>22</xdr:col>
      <xdr:colOff>615950</xdr:colOff>
      <xdr:row>73</xdr:row>
      <xdr:rowOff>166370</xdr:rowOff>
    </xdr:to>
    <xdr:sp macro="" textlink="">
      <xdr:nvSpPr>
        <xdr:cNvPr id="452" name="円/楕円 451"/>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5097</xdr:rowOff>
    </xdr:from>
    <xdr:ext cx="736600" cy="259045"/>
    <xdr:sp macro="" textlink="">
      <xdr:nvSpPr>
        <xdr:cNvPr id="453" name="テキスト ボックス 452"/>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54" name="円/楕円 453"/>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55" name="テキスト ボックス 454"/>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6" name="円/楕円 455"/>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7" name="テキスト ボックス 456"/>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8" name="円/楕円 457"/>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9" name="テキスト ボックス 458"/>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栃木県上三川町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165119</xdr:rowOff>
    </xdr:from>
    <xdr:to>
      <xdr:col>4</xdr:col>
      <xdr:colOff>1117600</xdr:colOff>
      <xdr:row>17</xdr:row>
      <xdr:rowOff>171367</xdr:rowOff>
    </xdr:to>
    <xdr:cxnSp macro="">
      <xdr:nvCxnSpPr>
        <xdr:cNvPr id="50" name="直線コネクタ 49"/>
        <xdr:cNvCxnSpPr/>
      </xdr:nvCxnSpPr>
      <xdr:spPr bwMode="auto">
        <a:xfrm>
          <a:off x="5003800" y="3127394"/>
          <a:ext cx="647700" cy="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133972</xdr:rowOff>
    </xdr:from>
    <xdr:to>
      <xdr:col>4</xdr:col>
      <xdr:colOff>469900</xdr:colOff>
      <xdr:row>17</xdr:row>
      <xdr:rowOff>165119</xdr:rowOff>
    </xdr:to>
    <xdr:cxnSp macro="">
      <xdr:nvCxnSpPr>
        <xdr:cNvPr id="53" name="直線コネクタ 52"/>
        <xdr:cNvCxnSpPr/>
      </xdr:nvCxnSpPr>
      <xdr:spPr bwMode="auto">
        <a:xfrm>
          <a:off x="4305300" y="3096247"/>
          <a:ext cx="698500" cy="31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133972</xdr:rowOff>
    </xdr:from>
    <xdr:to>
      <xdr:col>3</xdr:col>
      <xdr:colOff>904875</xdr:colOff>
      <xdr:row>18</xdr:row>
      <xdr:rowOff>17862</xdr:rowOff>
    </xdr:to>
    <xdr:cxnSp macro="">
      <xdr:nvCxnSpPr>
        <xdr:cNvPr id="56" name="直線コネクタ 55"/>
        <xdr:cNvCxnSpPr/>
      </xdr:nvCxnSpPr>
      <xdr:spPr bwMode="auto">
        <a:xfrm flipV="1">
          <a:off x="3606800" y="3096247"/>
          <a:ext cx="698500" cy="5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94861</xdr:rowOff>
    </xdr:from>
    <xdr:ext cx="762000" cy="259045"/>
    <xdr:sp macro="" textlink="">
      <xdr:nvSpPr>
        <xdr:cNvPr id="58" name="テキスト ボックス 57"/>
        <xdr:cNvSpPr txBox="1"/>
      </xdr:nvSpPr>
      <xdr:spPr>
        <a:xfrm>
          <a:off x="3924300" y="25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162795</xdr:rowOff>
    </xdr:from>
    <xdr:to>
      <xdr:col>3</xdr:col>
      <xdr:colOff>206375</xdr:colOff>
      <xdr:row>18</xdr:row>
      <xdr:rowOff>17862</xdr:rowOff>
    </xdr:to>
    <xdr:cxnSp macro="">
      <xdr:nvCxnSpPr>
        <xdr:cNvPr id="59" name="直線コネクタ 58"/>
        <xdr:cNvCxnSpPr/>
      </xdr:nvCxnSpPr>
      <xdr:spPr bwMode="auto">
        <a:xfrm>
          <a:off x="2908300" y="3125070"/>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142943</xdr:rowOff>
    </xdr:from>
    <xdr:ext cx="762000" cy="259045"/>
    <xdr:sp macro="" textlink="">
      <xdr:nvSpPr>
        <xdr:cNvPr id="61" name="テキスト ボックス 60"/>
        <xdr:cNvSpPr txBox="1"/>
      </xdr:nvSpPr>
      <xdr:spPr>
        <a:xfrm>
          <a:off x="32258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107872</xdr:rowOff>
    </xdr:from>
    <xdr:ext cx="762000" cy="259045"/>
    <xdr:sp macro="" textlink="">
      <xdr:nvSpPr>
        <xdr:cNvPr id="63" name="テキスト ボックス 62"/>
        <xdr:cNvSpPr txBox="1"/>
      </xdr:nvSpPr>
      <xdr:spPr>
        <a:xfrm>
          <a:off x="25273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120567</xdr:rowOff>
    </xdr:from>
    <xdr:to>
      <xdr:col>5</xdr:col>
      <xdr:colOff>34925</xdr:colOff>
      <xdr:row>18</xdr:row>
      <xdr:rowOff>50717</xdr:rowOff>
    </xdr:to>
    <xdr:sp macro="" textlink="">
      <xdr:nvSpPr>
        <xdr:cNvPr id="69" name="円/楕円 68"/>
        <xdr:cNvSpPr/>
      </xdr:nvSpPr>
      <xdr:spPr bwMode="auto">
        <a:xfrm>
          <a:off x="5600700" y="3082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92644</xdr:rowOff>
    </xdr:from>
    <xdr:ext cx="762000" cy="259045"/>
    <xdr:sp macro="" textlink="">
      <xdr:nvSpPr>
        <xdr:cNvPr id="70" name="人口1人当たり決算額の推移該当値テキスト130"/>
        <xdr:cNvSpPr txBox="1"/>
      </xdr:nvSpPr>
      <xdr:spPr>
        <a:xfrm>
          <a:off x="5740400" y="30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62,171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114319</xdr:rowOff>
    </xdr:from>
    <xdr:to>
      <xdr:col>4</xdr:col>
      <xdr:colOff>520700</xdr:colOff>
      <xdr:row>18</xdr:row>
      <xdr:rowOff>44469</xdr:rowOff>
    </xdr:to>
    <xdr:sp macro="" textlink="">
      <xdr:nvSpPr>
        <xdr:cNvPr id="71" name="円/楕円 70"/>
        <xdr:cNvSpPr/>
      </xdr:nvSpPr>
      <xdr:spPr bwMode="auto">
        <a:xfrm>
          <a:off x="4953000" y="307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29246</xdr:rowOff>
    </xdr:from>
    <xdr:ext cx="736600" cy="259045"/>
    <xdr:sp macro="" textlink="">
      <xdr:nvSpPr>
        <xdr:cNvPr id="72" name="テキスト ボックス 71"/>
        <xdr:cNvSpPr txBox="1"/>
      </xdr:nvSpPr>
      <xdr:spPr>
        <a:xfrm>
          <a:off x="4622800" y="316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62,499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83172</xdr:rowOff>
    </xdr:from>
    <xdr:to>
      <xdr:col>3</xdr:col>
      <xdr:colOff>955675</xdr:colOff>
      <xdr:row>18</xdr:row>
      <xdr:rowOff>13322</xdr:rowOff>
    </xdr:to>
    <xdr:sp macro="" textlink="">
      <xdr:nvSpPr>
        <xdr:cNvPr id="73" name="円/楕円 72"/>
        <xdr:cNvSpPr/>
      </xdr:nvSpPr>
      <xdr:spPr bwMode="auto">
        <a:xfrm>
          <a:off x="4254500" y="304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169549</xdr:rowOff>
    </xdr:from>
    <xdr:ext cx="762000" cy="259045"/>
    <xdr:sp macro="" textlink="">
      <xdr:nvSpPr>
        <xdr:cNvPr id="74" name="テキスト ボックス 73"/>
        <xdr:cNvSpPr txBox="1"/>
      </xdr:nvSpPr>
      <xdr:spPr>
        <a:xfrm>
          <a:off x="3924300" y="313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64,134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138512</xdr:rowOff>
    </xdr:from>
    <xdr:to>
      <xdr:col>3</xdr:col>
      <xdr:colOff>257175</xdr:colOff>
      <xdr:row>18</xdr:row>
      <xdr:rowOff>68662</xdr:rowOff>
    </xdr:to>
    <xdr:sp macro="" textlink="">
      <xdr:nvSpPr>
        <xdr:cNvPr id="75" name="円/楕円 74"/>
        <xdr:cNvSpPr/>
      </xdr:nvSpPr>
      <xdr:spPr bwMode="auto">
        <a:xfrm>
          <a:off x="3556000" y="310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53439</xdr:rowOff>
    </xdr:from>
    <xdr:ext cx="762000" cy="259045"/>
    <xdr:sp macro="" textlink="">
      <xdr:nvSpPr>
        <xdr:cNvPr id="76" name="テキスト ボックス 75"/>
        <xdr:cNvSpPr txBox="1"/>
      </xdr:nvSpPr>
      <xdr:spPr>
        <a:xfrm>
          <a:off x="3225800" y="318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61,229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111995</xdr:rowOff>
    </xdr:from>
    <xdr:to>
      <xdr:col>2</xdr:col>
      <xdr:colOff>692150</xdr:colOff>
      <xdr:row>18</xdr:row>
      <xdr:rowOff>42145</xdr:rowOff>
    </xdr:to>
    <xdr:sp macro="" textlink="">
      <xdr:nvSpPr>
        <xdr:cNvPr id="77" name="円/楕円 76"/>
        <xdr:cNvSpPr/>
      </xdr:nvSpPr>
      <xdr:spPr bwMode="auto">
        <a:xfrm>
          <a:off x="2857500" y="307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26922</xdr:rowOff>
    </xdr:from>
    <xdr:ext cx="762000" cy="259045"/>
    <xdr:sp macro="" textlink="">
      <xdr:nvSpPr>
        <xdr:cNvPr id="78" name="テキスト ボックス 77"/>
        <xdr:cNvSpPr txBox="1"/>
      </xdr:nvSpPr>
      <xdr:spPr>
        <a:xfrm>
          <a:off x="2527300" y="31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15481</xdr:rowOff>
    </xdr:from>
    <xdr:to>
      <xdr:col>4</xdr:col>
      <xdr:colOff>1117600</xdr:colOff>
      <xdr:row>36</xdr:row>
      <xdr:rowOff>50553</xdr:rowOff>
    </xdr:to>
    <xdr:cxnSp macro="">
      <xdr:nvCxnSpPr>
        <xdr:cNvPr id="111" name="直線コネクタ 110"/>
        <xdr:cNvCxnSpPr/>
      </xdr:nvCxnSpPr>
      <xdr:spPr bwMode="auto">
        <a:xfrm>
          <a:off x="5003800" y="6968731"/>
          <a:ext cx="647700" cy="3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339217</xdr:rowOff>
    </xdr:from>
    <xdr:to>
      <xdr:col>4</xdr:col>
      <xdr:colOff>469900</xdr:colOff>
      <xdr:row>36</xdr:row>
      <xdr:rowOff>15481</xdr:rowOff>
    </xdr:to>
    <xdr:cxnSp macro="">
      <xdr:nvCxnSpPr>
        <xdr:cNvPr id="114" name="直線コネクタ 113"/>
        <xdr:cNvCxnSpPr/>
      </xdr:nvCxnSpPr>
      <xdr:spPr bwMode="auto">
        <a:xfrm>
          <a:off x="4305300" y="6949567"/>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309156</xdr:rowOff>
    </xdr:from>
    <xdr:to>
      <xdr:col>3</xdr:col>
      <xdr:colOff>904875</xdr:colOff>
      <xdr:row>35</xdr:row>
      <xdr:rowOff>339217</xdr:rowOff>
    </xdr:to>
    <xdr:cxnSp macro="">
      <xdr:nvCxnSpPr>
        <xdr:cNvPr id="117" name="直線コネクタ 116"/>
        <xdr:cNvCxnSpPr/>
      </xdr:nvCxnSpPr>
      <xdr:spPr bwMode="auto">
        <a:xfrm>
          <a:off x="3606800" y="6919506"/>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10241</xdr:rowOff>
    </xdr:from>
    <xdr:ext cx="762000" cy="259045"/>
    <xdr:sp macro="" textlink="">
      <xdr:nvSpPr>
        <xdr:cNvPr id="119" name="テキスト ボックス 118"/>
        <xdr:cNvSpPr txBox="1"/>
      </xdr:nvSpPr>
      <xdr:spPr>
        <a:xfrm>
          <a:off x="3924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244063</xdr:rowOff>
    </xdr:from>
    <xdr:to>
      <xdr:col>3</xdr:col>
      <xdr:colOff>206375</xdr:colOff>
      <xdr:row>35</xdr:row>
      <xdr:rowOff>309156</xdr:rowOff>
    </xdr:to>
    <xdr:cxnSp macro="">
      <xdr:nvCxnSpPr>
        <xdr:cNvPr id="120" name="直線コネクタ 119"/>
        <xdr:cNvCxnSpPr/>
      </xdr:nvCxnSpPr>
      <xdr:spPr bwMode="auto">
        <a:xfrm>
          <a:off x="2908300" y="6854413"/>
          <a:ext cx="698500" cy="65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295171</xdr:rowOff>
    </xdr:from>
    <xdr:ext cx="762000" cy="259045"/>
    <xdr:sp macro="" textlink="">
      <xdr:nvSpPr>
        <xdr:cNvPr id="122" name="テキスト ボックス 121"/>
        <xdr:cNvSpPr txBox="1"/>
      </xdr:nvSpPr>
      <xdr:spPr>
        <a:xfrm>
          <a:off x="32258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258653</xdr:rowOff>
    </xdr:from>
    <xdr:ext cx="762000" cy="259045"/>
    <xdr:sp macro="" textlink="">
      <xdr:nvSpPr>
        <xdr:cNvPr id="124" name="テキスト ボックス 123"/>
        <xdr:cNvSpPr txBox="1"/>
      </xdr:nvSpPr>
      <xdr:spPr>
        <a:xfrm>
          <a:off x="25273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342653</xdr:rowOff>
    </xdr:from>
    <xdr:to>
      <xdr:col>5</xdr:col>
      <xdr:colOff>34925</xdr:colOff>
      <xdr:row>36</xdr:row>
      <xdr:rowOff>101353</xdr:rowOff>
    </xdr:to>
    <xdr:sp macro="" textlink="">
      <xdr:nvSpPr>
        <xdr:cNvPr id="130" name="円/楕円 129"/>
        <xdr:cNvSpPr/>
      </xdr:nvSpPr>
      <xdr:spPr bwMode="auto">
        <a:xfrm>
          <a:off x="5600700" y="695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314730</xdr:rowOff>
    </xdr:from>
    <xdr:ext cx="762000" cy="259045"/>
    <xdr:sp macro="" textlink="">
      <xdr:nvSpPr>
        <xdr:cNvPr id="131" name="人口1人当たり決算額の推移該当値テキスト445"/>
        <xdr:cNvSpPr txBox="1"/>
      </xdr:nvSpPr>
      <xdr:spPr>
        <a:xfrm>
          <a:off x="5740400" y="692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307581</xdr:rowOff>
    </xdr:from>
    <xdr:to>
      <xdr:col>4</xdr:col>
      <xdr:colOff>520700</xdr:colOff>
      <xdr:row>36</xdr:row>
      <xdr:rowOff>66281</xdr:rowOff>
    </xdr:to>
    <xdr:sp macro="" textlink="">
      <xdr:nvSpPr>
        <xdr:cNvPr id="132" name="円/楕円 131"/>
        <xdr:cNvSpPr/>
      </xdr:nvSpPr>
      <xdr:spPr bwMode="auto">
        <a:xfrm>
          <a:off x="4953000" y="691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51058</xdr:rowOff>
    </xdr:from>
    <xdr:ext cx="736600" cy="259045"/>
    <xdr:sp macro="" textlink="">
      <xdr:nvSpPr>
        <xdr:cNvPr id="133" name="テキスト ボックス 132"/>
        <xdr:cNvSpPr txBox="1"/>
      </xdr:nvSpPr>
      <xdr:spPr>
        <a:xfrm>
          <a:off x="4622800" y="7004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288417</xdr:rowOff>
    </xdr:from>
    <xdr:to>
      <xdr:col>3</xdr:col>
      <xdr:colOff>955675</xdr:colOff>
      <xdr:row>36</xdr:row>
      <xdr:rowOff>47117</xdr:rowOff>
    </xdr:to>
    <xdr:sp macro="" textlink="">
      <xdr:nvSpPr>
        <xdr:cNvPr id="134" name="円/楕円 133"/>
        <xdr:cNvSpPr/>
      </xdr:nvSpPr>
      <xdr:spPr bwMode="auto">
        <a:xfrm>
          <a:off x="4254500" y="689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31894</xdr:rowOff>
    </xdr:from>
    <xdr:ext cx="762000" cy="259045"/>
    <xdr:sp macro="" textlink="">
      <xdr:nvSpPr>
        <xdr:cNvPr id="135" name="テキスト ボックス 134"/>
        <xdr:cNvSpPr txBox="1"/>
      </xdr:nvSpPr>
      <xdr:spPr>
        <a:xfrm>
          <a:off x="3924300" y="698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258356</xdr:rowOff>
    </xdr:from>
    <xdr:to>
      <xdr:col>3</xdr:col>
      <xdr:colOff>257175</xdr:colOff>
      <xdr:row>36</xdr:row>
      <xdr:rowOff>17056</xdr:rowOff>
    </xdr:to>
    <xdr:sp macro="" textlink="">
      <xdr:nvSpPr>
        <xdr:cNvPr id="136" name="円/楕円 135"/>
        <xdr:cNvSpPr/>
      </xdr:nvSpPr>
      <xdr:spPr bwMode="auto">
        <a:xfrm>
          <a:off x="3556000" y="6868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1833</xdr:rowOff>
    </xdr:from>
    <xdr:ext cx="762000" cy="259045"/>
    <xdr:sp macro="" textlink="">
      <xdr:nvSpPr>
        <xdr:cNvPr id="137" name="テキスト ボックス 136"/>
        <xdr:cNvSpPr txBox="1"/>
      </xdr:nvSpPr>
      <xdr:spPr>
        <a:xfrm>
          <a:off x="3225800" y="69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193263</xdr:rowOff>
    </xdr:from>
    <xdr:to>
      <xdr:col>2</xdr:col>
      <xdr:colOff>692150</xdr:colOff>
      <xdr:row>35</xdr:row>
      <xdr:rowOff>294863</xdr:rowOff>
    </xdr:to>
    <xdr:sp macro="" textlink="">
      <xdr:nvSpPr>
        <xdr:cNvPr id="138" name="円/楕円 137"/>
        <xdr:cNvSpPr/>
      </xdr:nvSpPr>
      <xdr:spPr bwMode="auto">
        <a:xfrm>
          <a:off x="2857500" y="680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279640</xdr:rowOff>
    </xdr:from>
    <xdr:ext cx="762000" cy="259045"/>
    <xdr:sp macro="" textlink="">
      <xdr:nvSpPr>
        <xdr:cNvPr id="139" name="テキスト ボックス 138"/>
        <xdr:cNvSpPr txBox="1"/>
      </xdr:nvSpPr>
      <xdr:spPr>
        <a:xfrm>
          <a:off x="2527300" y="688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31,440
31,121
54.39
11,303,380
10,858,779
281,575
8,297,466
6,997,898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168218</xdr:rowOff>
    </xdr:from>
    <xdr:to>
      <xdr:col>6</xdr:col>
      <xdr:colOff>511175</xdr:colOff>
      <xdr:row>38</xdr:row>
      <xdr:rowOff>43897</xdr:rowOff>
    </xdr:to>
    <xdr:cxnSp macro="">
      <xdr:nvCxnSpPr>
        <xdr:cNvPr id="61" name="直線コネクタ 60"/>
        <xdr:cNvCxnSpPr/>
      </xdr:nvCxnSpPr>
      <xdr:spPr>
        <a:xfrm>
          <a:off x="3797300" y="6511868"/>
          <a:ext cx="8382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156045</xdr:rowOff>
    </xdr:from>
    <xdr:to>
      <xdr:col>5</xdr:col>
      <xdr:colOff>358775</xdr:colOff>
      <xdr:row>37</xdr:row>
      <xdr:rowOff>168218</xdr:rowOff>
    </xdr:to>
    <xdr:cxnSp macro="">
      <xdr:nvCxnSpPr>
        <xdr:cNvPr id="64" name="直線コネクタ 63"/>
        <xdr:cNvCxnSpPr/>
      </xdr:nvCxnSpPr>
      <xdr:spPr>
        <a:xfrm>
          <a:off x="2908300" y="6499695"/>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156045</xdr:rowOff>
    </xdr:from>
    <xdr:to>
      <xdr:col>4</xdr:col>
      <xdr:colOff>155575</xdr:colOff>
      <xdr:row>38</xdr:row>
      <xdr:rowOff>26962</xdr:rowOff>
    </xdr:to>
    <xdr:cxnSp macro="">
      <xdr:nvCxnSpPr>
        <xdr:cNvPr id="67" name="直線コネクタ 66"/>
        <xdr:cNvCxnSpPr/>
      </xdr:nvCxnSpPr>
      <xdr:spPr>
        <a:xfrm flipV="1">
          <a:off x="2019300" y="6499695"/>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28490</xdr:rowOff>
    </xdr:from>
    <xdr:ext cx="534377" cy="259045"/>
    <xdr:sp macro="" textlink="">
      <xdr:nvSpPr>
        <xdr:cNvPr id="69" name="テキスト ボックス 68"/>
        <xdr:cNvSpPr txBox="1"/>
      </xdr:nvSpPr>
      <xdr:spPr>
        <a:xfrm>
          <a:off x="2641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24029</xdr:rowOff>
    </xdr:from>
    <xdr:to>
      <xdr:col>2</xdr:col>
      <xdr:colOff>638175</xdr:colOff>
      <xdr:row>38</xdr:row>
      <xdr:rowOff>26962</xdr:rowOff>
    </xdr:to>
    <xdr:cxnSp macro="">
      <xdr:nvCxnSpPr>
        <xdr:cNvPr id="70" name="直線コネクタ 69"/>
        <xdr:cNvCxnSpPr/>
      </xdr:nvCxnSpPr>
      <xdr:spPr>
        <a:xfrm>
          <a:off x="1130300" y="6539129"/>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89431</xdr:rowOff>
    </xdr:from>
    <xdr:ext cx="534377" cy="259045"/>
    <xdr:sp macro="" textlink="">
      <xdr:nvSpPr>
        <xdr:cNvPr id="72" name="テキスト ボックス 71"/>
        <xdr:cNvSpPr txBox="1"/>
      </xdr:nvSpPr>
      <xdr:spPr>
        <a:xfrm>
          <a:off x="1752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43807</xdr:rowOff>
    </xdr:from>
    <xdr:ext cx="534377" cy="259045"/>
    <xdr:sp macro="" textlink="">
      <xdr:nvSpPr>
        <xdr:cNvPr id="74" name="テキスト ボックス 73"/>
        <xdr:cNvSpPr txBox="1"/>
      </xdr:nvSpPr>
      <xdr:spPr>
        <a:xfrm>
          <a:off x="863111"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164547</xdr:rowOff>
    </xdr:from>
    <xdr:to>
      <xdr:col>6</xdr:col>
      <xdr:colOff>561975</xdr:colOff>
      <xdr:row>38</xdr:row>
      <xdr:rowOff>94697</xdr:rowOff>
    </xdr:to>
    <xdr:sp macro="" textlink="">
      <xdr:nvSpPr>
        <xdr:cNvPr id="80" name="円/楕円 79"/>
        <xdr:cNvSpPr/>
      </xdr:nvSpPr>
      <xdr:spPr>
        <a:xfrm>
          <a:off x="4584700" y="65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142974</xdr:rowOff>
    </xdr:from>
    <xdr:ext cx="534377" cy="259045"/>
    <xdr:sp macro="" textlink="">
      <xdr:nvSpPr>
        <xdr:cNvPr id="81" name="人件費該当値テキスト"/>
        <xdr:cNvSpPr txBox="1"/>
      </xdr:nvSpPr>
      <xdr:spPr>
        <a:xfrm>
          <a:off x="4686300" y="64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117418</xdr:rowOff>
    </xdr:from>
    <xdr:to>
      <xdr:col>5</xdr:col>
      <xdr:colOff>409575</xdr:colOff>
      <xdr:row>38</xdr:row>
      <xdr:rowOff>47568</xdr:rowOff>
    </xdr:to>
    <xdr:sp macro="" textlink="">
      <xdr:nvSpPr>
        <xdr:cNvPr id="82" name="円/楕円 81"/>
        <xdr:cNvSpPr/>
      </xdr:nvSpPr>
      <xdr:spPr>
        <a:xfrm>
          <a:off x="3746500" y="64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38695</xdr:rowOff>
    </xdr:from>
    <xdr:ext cx="534377" cy="259045"/>
    <xdr:sp macro="" textlink="">
      <xdr:nvSpPr>
        <xdr:cNvPr id="83" name="テキスト ボックス 82"/>
        <xdr:cNvSpPr txBox="1"/>
      </xdr:nvSpPr>
      <xdr:spPr>
        <a:xfrm>
          <a:off x="3530111" y="65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105245</xdr:rowOff>
    </xdr:from>
    <xdr:to>
      <xdr:col>4</xdr:col>
      <xdr:colOff>206375</xdr:colOff>
      <xdr:row>38</xdr:row>
      <xdr:rowOff>35395</xdr:rowOff>
    </xdr:to>
    <xdr:sp macro="" textlink="">
      <xdr:nvSpPr>
        <xdr:cNvPr id="84" name="円/楕円 83"/>
        <xdr:cNvSpPr/>
      </xdr:nvSpPr>
      <xdr:spPr>
        <a:xfrm>
          <a:off x="2857500" y="6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26522</xdr:rowOff>
    </xdr:from>
    <xdr:ext cx="534377" cy="259045"/>
    <xdr:sp macro="" textlink="">
      <xdr:nvSpPr>
        <xdr:cNvPr id="85" name="テキスト ボックス 84"/>
        <xdr:cNvSpPr txBox="1"/>
      </xdr:nvSpPr>
      <xdr:spPr>
        <a:xfrm>
          <a:off x="2641111" y="65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147612</xdr:rowOff>
    </xdr:from>
    <xdr:to>
      <xdr:col>3</xdr:col>
      <xdr:colOff>3175</xdr:colOff>
      <xdr:row>38</xdr:row>
      <xdr:rowOff>77762</xdr:rowOff>
    </xdr:to>
    <xdr:sp macro="" textlink="">
      <xdr:nvSpPr>
        <xdr:cNvPr id="86" name="円/楕円 85"/>
        <xdr:cNvSpPr/>
      </xdr:nvSpPr>
      <xdr:spPr>
        <a:xfrm>
          <a:off x="1968500" y="64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68889</xdr:rowOff>
    </xdr:from>
    <xdr:ext cx="534377" cy="259045"/>
    <xdr:sp macro="" textlink="">
      <xdr:nvSpPr>
        <xdr:cNvPr id="87" name="テキスト ボックス 86"/>
        <xdr:cNvSpPr txBox="1"/>
      </xdr:nvSpPr>
      <xdr:spPr>
        <a:xfrm>
          <a:off x="1752111" y="658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144678</xdr:rowOff>
    </xdr:from>
    <xdr:to>
      <xdr:col>1</xdr:col>
      <xdr:colOff>485775</xdr:colOff>
      <xdr:row>38</xdr:row>
      <xdr:rowOff>74828</xdr:rowOff>
    </xdr:to>
    <xdr:sp macro="" textlink="">
      <xdr:nvSpPr>
        <xdr:cNvPr id="88" name="円/楕円 87"/>
        <xdr:cNvSpPr/>
      </xdr:nvSpPr>
      <xdr:spPr>
        <a:xfrm>
          <a:off x="1079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65956</xdr:rowOff>
    </xdr:from>
    <xdr:ext cx="534377" cy="259045"/>
    <xdr:sp macro="" textlink="">
      <xdr:nvSpPr>
        <xdr:cNvPr id="89" name="テキスト ボックス 88"/>
        <xdr:cNvSpPr txBox="1"/>
      </xdr:nvSpPr>
      <xdr:spPr>
        <a:xfrm>
          <a:off x="863111" y="65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149506</xdr:rowOff>
    </xdr:from>
    <xdr:to>
      <xdr:col>6</xdr:col>
      <xdr:colOff>511175</xdr:colOff>
      <xdr:row>58</xdr:row>
      <xdr:rowOff>151755</xdr:rowOff>
    </xdr:to>
    <xdr:cxnSp macro="">
      <xdr:nvCxnSpPr>
        <xdr:cNvPr id="118" name="直線コネクタ 117"/>
        <xdr:cNvCxnSpPr/>
      </xdr:nvCxnSpPr>
      <xdr:spPr>
        <a:xfrm>
          <a:off x="3797300" y="10093606"/>
          <a:ext cx="8382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149506</xdr:rowOff>
    </xdr:from>
    <xdr:to>
      <xdr:col>5</xdr:col>
      <xdr:colOff>358775</xdr:colOff>
      <xdr:row>58</xdr:row>
      <xdr:rowOff>153068</xdr:rowOff>
    </xdr:to>
    <xdr:cxnSp macro="">
      <xdr:nvCxnSpPr>
        <xdr:cNvPr id="121" name="直線コネクタ 120"/>
        <xdr:cNvCxnSpPr/>
      </xdr:nvCxnSpPr>
      <xdr:spPr>
        <a:xfrm flipV="1">
          <a:off x="2908300" y="10093606"/>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153068</xdr:rowOff>
    </xdr:from>
    <xdr:to>
      <xdr:col>4</xdr:col>
      <xdr:colOff>155575</xdr:colOff>
      <xdr:row>58</xdr:row>
      <xdr:rowOff>155746</xdr:rowOff>
    </xdr:to>
    <xdr:cxnSp macro="">
      <xdr:nvCxnSpPr>
        <xdr:cNvPr id="124" name="直線コネクタ 123"/>
        <xdr:cNvCxnSpPr/>
      </xdr:nvCxnSpPr>
      <xdr:spPr>
        <a:xfrm flipV="1">
          <a:off x="2019300" y="10097168"/>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43417</xdr:rowOff>
    </xdr:from>
    <xdr:ext cx="534377" cy="259045"/>
    <xdr:sp macro="" textlink="">
      <xdr:nvSpPr>
        <xdr:cNvPr id="126" name="テキスト ボックス 125"/>
        <xdr:cNvSpPr txBox="1"/>
      </xdr:nvSpPr>
      <xdr:spPr>
        <a:xfrm>
          <a:off x="2641111" y="9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155746</xdr:rowOff>
    </xdr:from>
    <xdr:to>
      <xdr:col>2</xdr:col>
      <xdr:colOff>638175</xdr:colOff>
      <xdr:row>58</xdr:row>
      <xdr:rowOff>156585</xdr:rowOff>
    </xdr:to>
    <xdr:cxnSp macro="">
      <xdr:nvCxnSpPr>
        <xdr:cNvPr id="127" name="直線コネクタ 126"/>
        <xdr:cNvCxnSpPr/>
      </xdr:nvCxnSpPr>
      <xdr:spPr>
        <a:xfrm flipV="1">
          <a:off x="1130300" y="1009984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45925</xdr:rowOff>
    </xdr:from>
    <xdr:ext cx="534377" cy="259045"/>
    <xdr:sp macro="" textlink="">
      <xdr:nvSpPr>
        <xdr:cNvPr id="129" name="テキスト ボックス 128"/>
        <xdr:cNvSpPr txBox="1"/>
      </xdr:nvSpPr>
      <xdr:spPr>
        <a:xfrm>
          <a:off x="1752111" y="98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47935</xdr:rowOff>
    </xdr:from>
    <xdr:ext cx="534377" cy="259045"/>
    <xdr:sp macro="" textlink="">
      <xdr:nvSpPr>
        <xdr:cNvPr id="131" name="テキスト ボックス 130"/>
        <xdr:cNvSpPr txBox="1"/>
      </xdr:nvSpPr>
      <xdr:spPr>
        <a:xfrm>
          <a:off x="863111" y="98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100955</xdr:rowOff>
    </xdr:from>
    <xdr:to>
      <xdr:col>6</xdr:col>
      <xdr:colOff>561975</xdr:colOff>
      <xdr:row>59</xdr:row>
      <xdr:rowOff>31105</xdr:rowOff>
    </xdr:to>
    <xdr:sp macro="" textlink="">
      <xdr:nvSpPr>
        <xdr:cNvPr id="137" name="円/楕円 136"/>
        <xdr:cNvSpPr/>
      </xdr:nvSpPr>
      <xdr:spPr>
        <a:xfrm>
          <a:off x="4584700" y="100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98706</xdr:rowOff>
    </xdr:from>
    <xdr:to>
      <xdr:col>5</xdr:col>
      <xdr:colOff>409575</xdr:colOff>
      <xdr:row>59</xdr:row>
      <xdr:rowOff>28856</xdr:rowOff>
    </xdr:to>
    <xdr:sp macro="" textlink="">
      <xdr:nvSpPr>
        <xdr:cNvPr id="139" name="円/楕円 138"/>
        <xdr:cNvSpPr/>
      </xdr:nvSpPr>
      <xdr:spPr>
        <a:xfrm>
          <a:off x="3746500" y="100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19983</xdr:rowOff>
    </xdr:from>
    <xdr:ext cx="534377" cy="259045"/>
    <xdr:sp macro="" textlink="">
      <xdr:nvSpPr>
        <xdr:cNvPr id="140" name="テキスト ボックス 139"/>
        <xdr:cNvSpPr txBox="1"/>
      </xdr:nvSpPr>
      <xdr:spPr>
        <a:xfrm>
          <a:off x="3530111" y="1013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102268</xdr:rowOff>
    </xdr:from>
    <xdr:to>
      <xdr:col>4</xdr:col>
      <xdr:colOff>206375</xdr:colOff>
      <xdr:row>59</xdr:row>
      <xdr:rowOff>32418</xdr:rowOff>
    </xdr:to>
    <xdr:sp macro="" textlink="">
      <xdr:nvSpPr>
        <xdr:cNvPr id="141" name="円/楕円 140"/>
        <xdr:cNvSpPr/>
      </xdr:nvSpPr>
      <xdr:spPr>
        <a:xfrm>
          <a:off x="2857500" y="100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23545</xdr:rowOff>
    </xdr:from>
    <xdr:ext cx="534377" cy="259045"/>
    <xdr:sp macro="" textlink="">
      <xdr:nvSpPr>
        <xdr:cNvPr id="142" name="テキスト ボックス 141"/>
        <xdr:cNvSpPr txBox="1"/>
      </xdr:nvSpPr>
      <xdr:spPr>
        <a:xfrm>
          <a:off x="2641111" y="101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104946</xdr:rowOff>
    </xdr:from>
    <xdr:to>
      <xdr:col>3</xdr:col>
      <xdr:colOff>3175</xdr:colOff>
      <xdr:row>59</xdr:row>
      <xdr:rowOff>35096</xdr:rowOff>
    </xdr:to>
    <xdr:sp macro="" textlink="">
      <xdr:nvSpPr>
        <xdr:cNvPr id="143" name="円/楕円 142"/>
        <xdr:cNvSpPr/>
      </xdr:nvSpPr>
      <xdr:spPr>
        <a:xfrm>
          <a:off x="1968500" y="100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26223</xdr:rowOff>
    </xdr:from>
    <xdr:ext cx="534377" cy="259045"/>
    <xdr:sp macro="" textlink="">
      <xdr:nvSpPr>
        <xdr:cNvPr id="144" name="テキスト ボックス 143"/>
        <xdr:cNvSpPr txBox="1"/>
      </xdr:nvSpPr>
      <xdr:spPr>
        <a:xfrm>
          <a:off x="1752111" y="101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105785</xdr:rowOff>
    </xdr:from>
    <xdr:to>
      <xdr:col>1</xdr:col>
      <xdr:colOff>485775</xdr:colOff>
      <xdr:row>59</xdr:row>
      <xdr:rowOff>35935</xdr:rowOff>
    </xdr:to>
    <xdr:sp macro="" textlink="">
      <xdr:nvSpPr>
        <xdr:cNvPr id="145" name="円/楕円 144"/>
        <xdr:cNvSpPr/>
      </xdr:nvSpPr>
      <xdr:spPr>
        <a:xfrm>
          <a:off x="1079500" y="100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27062</xdr:rowOff>
    </xdr:from>
    <xdr:ext cx="534377" cy="259045"/>
    <xdr:sp macro="" textlink="">
      <xdr:nvSpPr>
        <xdr:cNvPr id="146" name="テキスト ボックス 145"/>
        <xdr:cNvSpPr txBox="1"/>
      </xdr:nvSpPr>
      <xdr:spPr>
        <a:xfrm>
          <a:off x="863111" y="101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105736</xdr:rowOff>
    </xdr:from>
    <xdr:to>
      <xdr:col>6</xdr:col>
      <xdr:colOff>511175</xdr:colOff>
      <xdr:row>78</xdr:row>
      <xdr:rowOff>150912</xdr:rowOff>
    </xdr:to>
    <xdr:cxnSp macro="">
      <xdr:nvCxnSpPr>
        <xdr:cNvPr id="177" name="直線コネクタ 176"/>
        <xdr:cNvCxnSpPr/>
      </xdr:nvCxnSpPr>
      <xdr:spPr>
        <a:xfrm>
          <a:off x="3797300" y="13478836"/>
          <a:ext cx="83820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105736</xdr:rowOff>
    </xdr:from>
    <xdr:to>
      <xdr:col>5</xdr:col>
      <xdr:colOff>358775</xdr:colOff>
      <xdr:row>78</xdr:row>
      <xdr:rowOff>164302</xdr:rowOff>
    </xdr:to>
    <xdr:cxnSp macro="">
      <xdr:nvCxnSpPr>
        <xdr:cNvPr id="180" name="直線コネクタ 179"/>
        <xdr:cNvCxnSpPr/>
      </xdr:nvCxnSpPr>
      <xdr:spPr>
        <a:xfrm flipV="1">
          <a:off x="2908300" y="13478836"/>
          <a:ext cx="889000" cy="5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161254</xdr:rowOff>
    </xdr:from>
    <xdr:to>
      <xdr:col>4</xdr:col>
      <xdr:colOff>155575</xdr:colOff>
      <xdr:row>78</xdr:row>
      <xdr:rowOff>164302</xdr:rowOff>
    </xdr:to>
    <xdr:cxnSp macro="">
      <xdr:nvCxnSpPr>
        <xdr:cNvPr id="183" name="直線コネクタ 182"/>
        <xdr:cNvCxnSpPr/>
      </xdr:nvCxnSpPr>
      <xdr:spPr>
        <a:xfrm>
          <a:off x="2019300" y="135343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161254</xdr:rowOff>
    </xdr:from>
    <xdr:to>
      <xdr:col>2</xdr:col>
      <xdr:colOff>638175</xdr:colOff>
      <xdr:row>79</xdr:row>
      <xdr:rowOff>7547</xdr:rowOff>
    </xdr:to>
    <xdr:cxnSp macro="">
      <xdr:nvCxnSpPr>
        <xdr:cNvPr id="186" name="直線コネクタ 185"/>
        <xdr:cNvCxnSpPr/>
      </xdr:nvCxnSpPr>
      <xdr:spPr>
        <a:xfrm flipV="1">
          <a:off x="1130300" y="13534354"/>
          <a:ext cx="88900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100112</xdr:rowOff>
    </xdr:from>
    <xdr:to>
      <xdr:col>6</xdr:col>
      <xdr:colOff>561975</xdr:colOff>
      <xdr:row>79</xdr:row>
      <xdr:rowOff>30262</xdr:rowOff>
    </xdr:to>
    <xdr:sp macro="" textlink="">
      <xdr:nvSpPr>
        <xdr:cNvPr id="196" name="円/楕円 195"/>
        <xdr:cNvSpPr/>
      </xdr:nvSpPr>
      <xdr:spPr>
        <a:xfrm>
          <a:off x="4584700" y="134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15039</xdr:rowOff>
    </xdr:from>
    <xdr:ext cx="469744" cy="259045"/>
    <xdr:sp macro="" textlink="">
      <xdr:nvSpPr>
        <xdr:cNvPr id="197" name="維持補修費該当値テキスト"/>
        <xdr:cNvSpPr txBox="1"/>
      </xdr:nvSpPr>
      <xdr:spPr>
        <a:xfrm>
          <a:off x="4686300" y="1338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54936</xdr:rowOff>
    </xdr:from>
    <xdr:to>
      <xdr:col>5</xdr:col>
      <xdr:colOff>409575</xdr:colOff>
      <xdr:row>78</xdr:row>
      <xdr:rowOff>156536</xdr:rowOff>
    </xdr:to>
    <xdr:sp macro="" textlink="">
      <xdr:nvSpPr>
        <xdr:cNvPr id="198" name="円/楕円 197"/>
        <xdr:cNvSpPr/>
      </xdr:nvSpPr>
      <xdr:spPr>
        <a:xfrm>
          <a:off x="3746500" y="134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147663</xdr:rowOff>
    </xdr:from>
    <xdr:ext cx="469744" cy="259045"/>
    <xdr:sp macro="" textlink="">
      <xdr:nvSpPr>
        <xdr:cNvPr id="199" name="テキスト ボックス 198"/>
        <xdr:cNvSpPr txBox="1"/>
      </xdr:nvSpPr>
      <xdr:spPr>
        <a:xfrm>
          <a:off x="3562427" y="1352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113502</xdr:rowOff>
    </xdr:from>
    <xdr:to>
      <xdr:col>4</xdr:col>
      <xdr:colOff>206375</xdr:colOff>
      <xdr:row>79</xdr:row>
      <xdr:rowOff>43652</xdr:rowOff>
    </xdr:to>
    <xdr:sp macro="" textlink="">
      <xdr:nvSpPr>
        <xdr:cNvPr id="200" name="円/楕円 199"/>
        <xdr:cNvSpPr/>
      </xdr:nvSpPr>
      <xdr:spPr>
        <a:xfrm>
          <a:off x="2857500" y="134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34779</xdr:rowOff>
    </xdr:from>
    <xdr:ext cx="378565" cy="259045"/>
    <xdr:sp macro="" textlink="">
      <xdr:nvSpPr>
        <xdr:cNvPr id="201" name="テキスト ボックス 200"/>
        <xdr:cNvSpPr txBox="1"/>
      </xdr:nvSpPr>
      <xdr:spPr>
        <a:xfrm>
          <a:off x="2719017" y="13579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110454</xdr:rowOff>
    </xdr:from>
    <xdr:to>
      <xdr:col>3</xdr:col>
      <xdr:colOff>3175</xdr:colOff>
      <xdr:row>79</xdr:row>
      <xdr:rowOff>40604</xdr:rowOff>
    </xdr:to>
    <xdr:sp macro="" textlink="">
      <xdr:nvSpPr>
        <xdr:cNvPr id="202" name="円/楕円 201"/>
        <xdr:cNvSpPr/>
      </xdr:nvSpPr>
      <xdr:spPr>
        <a:xfrm>
          <a:off x="1968500" y="134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31731</xdr:rowOff>
    </xdr:from>
    <xdr:ext cx="469744" cy="259045"/>
    <xdr:sp macro="" textlink="">
      <xdr:nvSpPr>
        <xdr:cNvPr id="203" name="テキスト ボックス 202"/>
        <xdr:cNvSpPr txBox="1"/>
      </xdr:nvSpPr>
      <xdr:spPr>
        <a:xfrm>
          <a:off x="1784427" y="135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128197</xdr:rowOff>
    </xdr:from>
    <xdr:to>
      <xdr:col>1</xdr:col>
      <xdr:colOff>485775</xdr:colOff>
      <xdr:row>79</xdr:row>
      <xdr:rowOff>58347</xdr:rowOff>
    </xdr:to>
    <xdr:sp macro="" textlink="">
      <xdr:nvSpPr>
        <xdr:cNvPr id="204" name="円/楕円 203"/>
        <xdr:cNvSpPr/>
      </xdr:nvSpPr>
      <xdr:spPr>
        <a:xfrm>
          <a:off x="1079500" y="135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49474</xdr:rowOff>
    </xdr:from>
    <xdr:ext cx="378565" cy="259045"/>
    <xdr:sp macro="" textlink="">
      <xdr:nvSpPr>
        <xdr:cNvPr id="205" name="テキスト ボックス 204"/>
        <xdr:cNvSpPr txBox="1"/>
      </xdr:nvSpPr>
      <xdr:spPr>
        <a:xfrm>
          <a:off x="941017" y="1359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63714</xdr:rowOff>
    </xdr:from>
    <xdr:to>
      <xdr:col>6</xdr:col>
      <xdr:colOff>511175</xdr:colOff>
      <xdr:row>95</xdr:row>
      <xdr:rowOff>123332</xdr:rowOff>
    </xdr:to>
    <xdr:cxnSp macro="">
      <xdr:nvCxnSpPr>
        <xdr:cNvPr id="233" name="直線コネクタ 232"/>
        <xdr:cNvCxnSpPr/>
      </xdr:nvCxnSpPr>
      <xdr:spPr>
        <a:xfrm flipV="1">
          <a:off x="3797300" y="16351464"/>
          <a:ext cx="838200" cy="5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123332</xdr:rowOff>
    </xdr:from>
    <xdr:to>
      <xdr:col>5</xdr:col>
      <xdr:colOff>358775</xdr:colOff>
      <xdr:row>96</xdr:row>
      <xdr:rowOff>18656</xdr:rowOff>
    </xdr:to>
    <xdr:cxnSp macro="">
      <xdr:nvCxnSpPr>
        <xdr:cNvPr id="236" name="直線コネクタ 235"/>
        <xdr:cNvCxnSpPr/>
      </xdr:nvCxnSpPr>
      <xdr:spPr>
        <a:xfrm flipV="1">
          <a:off x="2908300" y="16411082"/>
          <a:ext cx="889000" cy="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18656</xdr:rowOff>
    </xdr:from>
    <xdr:to>
      <xdr:col>4</xdr:col>
      <xdr:colOff>155575</xdr:colOff>
      <xdr:row>96</xdr:row>
      <xdr:rowOff>124040</xdr:rowOff>
    </xdr:to>
    <xdr:cxnSp macro="">
      <xdr:nvCxnSpPr>
        <xdr:cNvPr id="239" name="直線コネクタ 238"/>
        <xdr:cNvCxnSpPr/>
      </xdr:nvCxnSpPr>
      <xdr:spPr>
        <a:xfrm flipV="1">
          <a:off x="2019300" y="16477856"/>
          <a:ext cx="889000" cy="1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37084</xdr:rowOff>
    </xdr:from>
    <xdr:ext cx="534377" cy="259045"/>
    <xdr:sp macro="" textlink="">
      <xdr:nvSpPr>
        <xdr:cNvPr id="241" name="テキスト ボックス 240"/>
        <xdr:cNvSpPr txBox="1"/>
      </xdr:nvSpPr>
      <xdr:spPr>
        <a:xfrm>
          <a:off x="2641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124040</xdr:rowOff>
    </xdr:from>
    <xdr:to>
      <xdr:col>2</xdr:col>
      <xdr:colOff>638175</xdr:colOff>
      <xdr:row>96</xdr:row>
      <xdr:rowOff>126304</xdr:rowOff>
    </xdr:to>
    <xdr:cxnSp macro="">
      <xdr:nvCxnSpPr>
        <xdr:cNvPr id="242" name="直線コネクタ 241"/>
        <xdr:cNvCxnSpPr/>
      </xdr:nvCxnSpPr>
      <xdr:spPr>
        <a:xfrm flipV="1">
          <a:off x="1130300" y="16583240"/>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148000</xdr:rowOff>
    </xdr:from>
    <xdr:ext cx="534377" cy="259045"/>
    <xdr:sp macro="" textlink="">
      <xdr:nvSpPr>
        <xdr:cNvPr id="244" name="テキスト ボックス 243"/>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161670</xdr:rowOff>
    </xdr:from>
    <xdr:ext cx="534377" cy="259045"/>
    <xdr:sp macro="" textlink="">
      <xdr:nvSpPr>
        <xdr:cNvPr id="246" name="テキスト ボックス 245"/>
        <xdr:cNvSpPr txBox="1"/>
      </xdr:nvSpPr>
      <xdr:spPr>
        <a:xfrm>
          <a:off x="863111" y="167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12914</xdr:rowOff>
    </xdr:from>
    <xdr:to>
      <xdr:col>6</xdr:col>
      <xdr:colOff>561975</xdr:colOff>
      <xdr:row>95</xdr:row>
      <xdr:rowOff>114514</xdr:rowOff>
    </xdr:to>
    <xdr:sp macro="" textlink="">
      <xdr:nvSpPr>
        <xdr:cNvPr id="252" name="円/楕円 251"/>
        <xdr:cNvSpPr/>
      </xdr:nvSpPr>
      <xdr:spPr>
        <a:xfrm>
          <a:off x="4584700" y="163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35791</xdr:rowOff>
    </xdr:from>
    <xdr:ext cx="534377" cy="259045"/>
    <xdr:sp macro="" textlink="">
      <xdr:nvSpPr>
        <xdr:cNvPr id="253" name="扶助費該当値テキスト"/>
        <xdr:cNvSpPr txBox="1"/>
      </xdr:nvSpPr>
      <xdr:spPr>
        <a:xfrm>
          <a:off x="4686300" y="1615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65,824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72532</xdr:rowOff>
    </xdr:from>
    <xdr:to>
      <xdr:col>5</xdr:col>
      <xdr:colOff>409575</xdr:colOff>
      <xdr:row>96</xdr:row>
      <xdr:rowOff>2682</xdr:rowOff>
    </xdr:to>
    <xdr:sp macro="" textlink="">
      <xdr:nvSpPr>
        <xdr:cNvPr id="254" name="円/楕円 253"/>
        <xdr:cNvSpPr/>
      </xdr:nvSpPr>
      <xdr:spPr>
        <a:xfrm>
          <a:off x="3746500" y="163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19209</xdr:rowOff>
    </xdr:from>
    <xdr:ext cx="534377" cy="259045"/>
    <xdr:sp macro="" textlink="">
      <xdr:nvSpPr>
        <xdr:cNvPr id="255" name="テキスト ボックス 254"/>
        <xdr:cNvSpPr txBox="1"/>
      </xdr:nvSpPr>
      <xdr:spPr>
        <a:xfrm>
          <a:off x="3530111" y="161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139306</xdr:rowOff>
    </xdr:from>
    <xdr:to>
      <xdr:col>4</xdr:col>
      <xdr:colOff>206375</xdr:colOff>
      <xdr:row>96</xdr:row>
      <xdr:rowOff>69456</xdr:rowOff>
    </xdr:to>
    <xdr:sp macro="" textlink="">
      <xdr:nvSpPr>
        <xdr:cNvPr id="256" name="円/楕円 255"/>
        <xdr:cNvSpPr/>
      </xdr:nvSpPr>
      <xdr:spPr>
        <a:xfrm>
          <a:off x="2857500" y="164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85983</xdr:rowOff>
    </xdr:from>
    <xdr:ext cx="534377" cy="259045"/>
    <xdr:sp macro="" textlink="">
      <xdr:nvSpPr>
        <xdr:cNvPr id="257" name="テキスト ボックス 256"/>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73240</xdr:rowOff>
    </xdr:from>
    <xdr:to>
      <xdr:col>3</xdr:col>
      <xdr:colOff>3175</xdr:colOff>
      <xdr:row>97</xdr:row>
      <xdr:rowOff>3390</xdr:rowOff>
    </xdr:to>
    <xdr:sp macro="" textlink="">
      <xdr:nvSpPr>
        <xdr:cNvPr id="258" name="円/楕円 257"/>
        <xdr:cNvSpPr/>
      </xdr:nvSpPr>
      <xdr:spPr>
        <a:xfrm>
          <a:off x="1968500" y="16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19917</xdr:rowOff>
    </xdr:from>
    <xdr:ext cx="534377" cy="259045"/>
    <xdr:sp macro="" textlink="">
      <xdr:nvSpPr>
        <xdr:cNvPr id="259" name="テキスト ボックス 258"/>
        <xdr:cNvSpPr txBox="1"/>
      </xdr:nvSpPr>
      <xdr:spPr>
        <a:xfrm>
          <a:off x="1752111" y="163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75504</xdr:rowOff>
    </xdr:from>
    <xdr:to>
      <xdr:col>1</xdr:col>
      <xdr:colOff>485775</xdr:colOff>
      <xdr:row>97</xdr:row>
      <xdr:rowOff>5654</xdr:rowOff>
    </xdr:to>
    <xdr:sp macro="" textlink="">
      <xdr:nvSpPr>
        <xdr:cNvPr id="260" name="円/楕円 259"/>
        <xdr:cNvSpPr/>
      </xdr:nvSpPr>
      <xdr:spPr>
        <a:xfrm>
          <a:off x="1079500" y="1653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22181</xdr:rowOff>
    </xdr:from>
    <xdr:ext cx="534377" cy="259045"/>
    <xdr:sp macro="" textlink="">
      <xdr:nvSpPr>
        <xdr:cNvPr id="261" name="テキスト ボックス 260"/>
        <xdr:cNvSpPr txBox="1"/>
      </xdr:nvSpPr>
      <xdr:spPr>
        <a:xfrm>
          <a:off x="863111" y="163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102014</xdr:rowOff>
    </xdr:from>
    <xdr:to>
      <xdr:col>15</xdr:col>
      <xdr:colOff>180975</xdr:colOff>
      <xdr:row>37</xdr:row>
      <xdr:rowOff>144370</xdr:rowOff>
    </xdr:to>
    <xdr:cxnSp macro="">
      <xdr:nvCxnSpPr>
        <xdr:cNvPr id="293" name="直線コネクタ 292"/>
        <xdr:cNvCxnSpPr/>
      </xdr:nvCxnSpPr>
      <xdr:spPr>
        <a:xfrm flipV="1">
          <a:off x="9639300" y="6274214"/>
          <a:ext cx="838200" cy="2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100626</xdr:rowOff>
    </xdr:from>
    <xdr:to>
      <xdr:col>14</xdr:col>
      <xdr:colOff>28575</xdr:colOff>
      <xdr:row>37</xdr:row>
      <xdr:rowOff>144370</xdr:rowOff>
    </xdr:to>
    <xdr:cxnSp macro="">
      <xdr:nvCxnSpPr>
        <xdr:cNvPr id="296" name="直線コネクタ 295"/>
        <xdr:cNvCxnSpPr/>
      </xdr:nvCxnSpPr>
      <xdr:spPr>
        <a:xfrm>
          <a:off x="8750300" y="6444276"/>
          <a:ext cx="8890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100626</xdr:rowOff>
    </xdr:from>
    <xdr:to>
      <xdr:col>12</xdr:col>
      <xdr:colOff>511175</xdr:colOff>
      <xdr:row>37</xdr:row>
      <xdr:rowOff>143194</xdr:rowOff>
    </xdr:to>
    <xdr:cxnSp macro="">
      <xdr:nvCxnSpPr>
        <xdr:cNvPr id="299" name="直線コネクタ 298"/>
        <xdr:cNvCxnSpPr/>
      </xdr:nvCxnSpPr>
      <xdr:spPr>
        <a:xfrm flipV="1">
          <a:off x="7861300" y="6444276"/>
          <a:ext cx="889000" cy="4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10513</xdr:rowOff>
    </xdr:from>
    <xdr:ext cx="534377" cy="259045"/>
    <xdr:sp macro="" textlink="">
      <xdr:nvSpPr>
        <xdr:cNvPr id="301" name="テキスト ボックス 300"/>
        <xdr:cNvSpPr txBox="1"/>
      </xdr:nvSpPr>
      <xdr:spPr>
        <a:xfrm>
          <a:off x="8483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138671</xdr:rowOff>
    </xdr:from>
    <xdr:to>
      <xdr:col>11</xdr:col>
      <xdr:colOff>307975</xdr:colOff>
      <xdr:row>37</xdr:row>
      <xdr:rowOff>143194</xdr:rowOff>
    </xdr:to>
    <xdr:cxnSp macro="">
      <xdr:nvCxnSpPr>
        <xdr:cNvPr id="302" name="直線コネクタ 301"/>
        <xdr:cNvCxnSpPr/>
      </xdr:nvCxnSpPr>
      <xdr:spPr>
        <a:xfrm>
          <a:off x="6972300" y="6482321"/>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35561</xdr:rowOff>
    </xdr:from>
    <xdr:ext cx="534377" cy="259045"/>
    <xdr:sp macro="" textlink="">
      <xdr:nvSpPr>
        <xdr:cNvPr id="304" name="テキスト ボックス 303"/>
        <xdr:cNvSpPr txBox="1"/>
      </xdr:nvSpPr>
      <xdr:spPr>
        <a:xfrm>
          <a:off x="7594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91159</xdr:rowOff>
    </xdr:from>
    <xdr:ext cx="534377" cy="259045"/>
    <xdr:sp macro="" textlink="">
      <xdr:nvSpPr>
        <xdr:cNvPr id="306" name="テキスト ボックス 305"/>
        <xdr:cNvSpPr txBox="1"/>
      </xdr:nvSpPr>
      <xdr:spPr>
        <a:xfrm>
          <a:off x="6705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51214</xdr:rowOff>
    </xdr:from>
    <xdr:to>
      <xdr:col>15</xdr:col>
      <xdr:colOff>231775</xdr:colOff>
      <xdr:row>36</xdr:row>
      <xdr:rowOff>152814</xdr:rowOff>
    </xdr:to>
    <xdr:sp macro="" textlink="">
      <xdr:nvSpPr>
        <xdr:cNvPr id="312" name="円/楕円 311"/>
        <xdr:cNvSpPr/>
      </xdr:nvSpPr>
      <xdr:spPr>
        <a:xfrm>
          <a:off x="10426700" y="62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74091</xdr:rowOff>
    </xdr:from>
    <xdr:ext cx="534377" cy="259045"/>
    <xdr:sp macro="" textlink="">
      <xdr:nvSpPr>
        <xdr:cNvPr id="313" name="補助費等該当値テキスト"/>
        <xdr:cNvSpPr txBox="1"/>
      </xdr:nvSpPr>
      <xdr:spPr>
        <a:xfrm>
          <a:off x="10528300" y="607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93570</xdr:rowOff>
    </xdr:from>
    <xdr:to>
      <xdr:col>14</xdr:col>
      <xdr:colOff>79375</xdr:colOff>
      <xdr:row>38</xdr:row>
      <xdr:rowOff>23719</xdr:rowOff>
    </xdr:to>
    <xdr:sp macro="" textlink="">
      <xdr:nvSpPr>
        <xdr:cNvPr id="314" name="円/楕円 313"/>
        <xdr:cNvSpPr/>
      </xdr:nvSpPr>
      <xdr:spPr>
        <a:xfrm>
          <a:off x="9588500" y="64372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14847</xdr:rowOff>
    </xdr:from>
    <xdr:ext cx="534377" cy="259045"/>
    <xdr:sp macro="" textlink="">
      <xdr:nvSpPr>
        <xdr:cNvPr id="315" name="テキスト ボックス 314"/>
        <xdr:cNvSpPr txBox="1"/>
      </xdr:nvSpPr>
      <xdr:spPr>
        <a:xfrm>
          <a:off x="9372111" y="65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49826</xdr:rowOff>
    </xdr:from>
    <xdr:to>
      <xdr:col>12</xdr:col>
      <xdr:colOff>561975</xdr:colOff>
      <xdr:row>37</xdr:row>
      <xdr:rowOff>151426</xdr:rowOff>
    </xdr:to>
    <xdr:sp macro="" textlink="">
      <xdr:nvSpPr>
        <xdr:cNvPr id="316" name="円/楕円 315"/>
        <xdr:cNvSpPr/>
      </xdr:nvSpPr>
      <xdr:spPr>
        <a:xfrm>
          <a:off x="8699500" y="639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142553</xdr:rowOff>
    </xdr:from>
    <xdr:ext cx="534377" cy="259045"/>
    <xdr:sp macro="" textlink="">
      <xdr:nvSpPr>
        <xdr:cNvPr id="317" name="テキスト ボックス 316"/>
        <xdr:cNvSpPr txBox="1"/>
      </xdr:nvSpPr>
      <xdr:spPr>
        <a:xfrm>
          <a:off x="8483111" y="648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92394</xdr:rowOff>
    </xdr:from>
    <xdr:to>
      <xdr:col>11</xdr:col>
      <xdr:colOff>358775</xdr:colOff>
      <xdr:row>38</xdr:row>
      <xdr:rowOff>22544</xdr:rowOff>
    </xdr:to>
    <xdr:sp macro="" textlink="">
      <xdr:nvSpPr>
        <xdr:cNvPr id="318" name="円/楕円 317"/>
        <xdr:cNvSpPr/>
      </xdr:nvSpPr>
      <xdr:spPr>
        <a:xfrm>
          <a:off x="7810500" y="643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13671</xdr:rowOff>
    </xdr:from>
    <xdr:ext cx="534377" cy="259045"/>
    <xdr:sp macro="" textlink="">
      <xdr:nvSpPr>
        <xdr:cNvPr id="319" name="テキスト ボックス 318"/>
        <xdr:cNvSpPr txBox="1"/>
      </xdr:nvSpPr>
      <xdr:spPr>
        <a:xfrm>
          <a:off x="7594111" y="65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87871</xdr:rowOff>
    </xdr:from>
    <xdr:to>
      <xdr:col>10</xdr:col>
      <xdr:colOff>155575</xdr:colOff>
      <xdr:row>38</xdr:row>
      <xdr:rowOff>18021</xdr:rowOff>
    </xdr:to>
    <xdr:sp macro="" textlink="">
      <xdr:nvSpPr>
        <xdr:cNvPr id="320" name="円/楕円 319"/>
        <xdr:cNvSpPr/>
      </xdr:nvSpPr>
      <xdr:spPr>
        <a:xfrm>
          <a:off x="6921500" y="64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9148</xdr:rowOff>
    </xdr:from>
    <xdr:ext cx="534377" cy="259045"/>
    <xdr:sp macro="" textlink="">
      <xdr:nvSpPr>
        <xdr:cNvPr id="321" name="テキスト ボックス 320"/>
        <xdr:cNvSpPr txBox="1"/>
      </xdr:nvSpPr>
      <xdr:spPr>
        <a:xfrm>
          <a:off x="6705111" y="65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104267</xdr:rowOff>
    </xdr:from>
    <xdr:to>
      <xdr:col>15</xdr:col>
      <xdr:colOff>180975</xdr:colOff>
      <xdr:row>58</xdr:row>
      <xdr:rowOff>82724</xdr:rowOff>
    </xdr:to>
    <xdr:cxnSp macro="">
      <xdr:nvCxnSpPr>
        <xdr:cNvPr id="352" name="直線コネクタ 351"/>
        <xdr:cNvCxnSpPr/>
      </xdr:nvCxnSpPr>
      <xdr:spPr>
        <a:xfrm flipV="1">
          <a:off x="9639300" y="9705467"/>
          <a:ext cx="838200" cy="3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44221</xdr:rowOff>
    </xdr:from>
    <xdr:to>
      <xdr:col>14</xdr:col>
      <xdr:colOff>28575</xdr:colOff>
      <xdr:row>58</xdr:row>
      <xdr:rowOff>82724</xdr:rowOff>
    </xdr:to>
    <xdr:cxnSp macro="">
      <xdr:nvCxnSpPr>
        <xdr:cNvPr id="355" name="直線コネクタ 354"/>
        <xdr:cNvCxnSpPr/>
      </xdr:nvCxnSpPr>
      <xdr:spPr>
        <a:xfrm>
          <a:off x="8750300" y="9816871"/>
          <a:ext cx="889000" cy="20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164291</xdr:rowOff>
    </xdr:from>
    <xdr:to>
      <xdr:col>12</xdr:col>
      <xdr:colOff>511175</xdr:colOff>
      <xdr:row>57</xdr:row>
      <xdr:rowOff>44221</xdr:rowOff>
    </xdr:to>
    <xdr:cxnSp macro="">
      <xdr:nvCxnSpPr>
        <xdr:cNvPr id="358" name="直線コネクタ 357"/>
        <xdr:cNvCxnSpPr/>
      </xdr:nvCxnSpPr>
      <xdr:spPr>
        <a:xfrm>
          <a:off x="7861300" y="9765491"/>
          <a:ext cx="889000" cy="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31027</xdr:rowOff>
    </xdr:from>
    <xdr:ext cx="534377" cy="259045"/>
    <xdr:sp macro="" textlink="">
      <xdr:nvSpPr>
        <xdr:cNvPr id="360" name="テキスト ボックス 359"/>
        <xdr:cNvSpPr txBox="1"/>
      </xdr:nvSpPr>
      <xdr:spPr>
        <a:xfrm>
          <a:off x="8483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126343</xdr:rowOff>
    </xdr:from>
    <xdr:to>
      <xdr:col>11</xdr:col>
      <xdr:colOff>307975</xdr:colOff>
      <xdr:row>56</xdr:row>
      <xdr:rowOff>164291</xdr:rowOff>
    </xdr:to>
    <xdr:cxnSp macro="">
      <xdr:nvCxnSpPr>
        <xdr:cNvPr id="361" name="直線コネクタ 360"/>
        <xdr:cNvCxnSpPr/>
      </xdr:nvCxnSpPr>
      <xdr:spPr>
        <a:xfrm>
          <a:off x="6972300" y="9727543"/>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95699</xdr:rowOff>
    </xdr:from>
    <xdr:ext cx="534377" cy="259045"/>
    <xdr:sp macro="" textlink="">
      <xdr:nvSpPr>
        <xdr:cNvPr id="363" name="テキスト ボックス 362"/>
        <xdr:cNvSpPr txBox="1"/>
      </xdr:nvSpPr>
      <xdr:spPr>
        <a:xfrm>
          <a:off x="7594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153611</xdr:rowOff>
    </xdr:from>
    <xdr:ext cx="534377" cy="259045"/>
    <xdr:sp macro="" textlink="">
      <xdr:nvSpPr>
        <xdr:cNvPr id="365" name="テキスト ボックス 364"/>
        <xdr:cNvSpPr txBox="1"/>
      </xdr:nvSpPr>
      <xdr:spPr>
        <a:xfrm>
          <a:off x="6705111"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53467</xdr:rowOff>
    </xdr:from>
    <xdr:to>
      <xdr:col>15</xdr:col>
      <xdr:colOff>231775</xdr:colOff>
      <xdr:row>56</xdr:row>
      <xdr:rowOff>155067</xdr:rowOff>
    </xdr:to>
    <xdr:sp macro="" textlink="">
      <xdr:nvSpPr>
        <xdr:cNvPr id="371" name="円/楕円 370"/>
        <xdr:cNvSpPr/>
      </xdr:nvSpPr>
      <xdr:spPr>
        <a:xfrm>
          <a:off x="10426700" y="96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31894</xdr:rowOff>
    </xdr:from>
    <xdr:ext cx="534377" cy="259045"/>
    <xdr:sp macro="" textlink="">
      <xdr:nvSpPr>
        <xdr:cNvPr id="372" name="普通建設事業費該当値テキスト"/>
        <xdr:cNvSpPr txBox="1"/>
      </xdr:nvSpPr>
      <xdr:spPr>
        <a:xfrm>
          <a:off x="10528300" y="96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31924</xdr:rowOff>
    </xdr:from>
    <xdr:to>
      <xdr:col>14</xdr:col>
      <xdr:colOff>79375</xdr:colOff>
      <xdr:row>58</xdr:row>
      <xdr:rowOff>133524</xdr:rowOff>
    </xdr:to>
    <xdr:sp macro="" textlink="">
      <xdr:nvSpPr>
        <xdr:cNvPr id="373" name="円/楕円 372"/>
        <xdr:cNvSpPr/>
      </xdr:nvSpPr>
      <xdr:spPr>
        <a:xfrm>
          <a:off x="9588500" y="99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124651</xdr:rowOff>
    </xdr:from>
    <xdr:ext cx="534377" cy="259045"/>
    <xdr:sp macro="" textlink="">
      <xdr:nvSpPr>
        <xdr:cNvPr id="374" name="テキスト ボックス 373"/>
        <xdr:cNvSpPr txBox="1"/>
      </xdr:nvSpPr>
      <xdr:spPr>
        <a:xfrm>
          <a:off x="9372111" y="100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164871</xdr:rowOff>
    </xdr:from>
    <xdr:to>
      <xdr:col>12</xdr:col>
      <xdr:colOff>561975</xdr:colOff>
      <xdr:row>57</xdr:row>
      <xdr:rowOff>95021</xdr:rowOff>
    </xdr:to>
    <xdr:sp macro="" textlink="">
      <xdr:nvSpPr>
        <xdr:cNvPr id="375" name="円/楕円 374"/>
        <xdr:cNvSpPr/>
      </xdr:nvSpPr>
      <xdr:spPr>
        <a:xfrm>
          <a:off x="8699500" y="97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86148</xdr:rowOff>
    </xdr:from>
    <xdr:ext cx="534377" cy="259045"/>
    <xdr:sp macro="" textlink="">
      <xdr:nvSpPr>
        <xdr:cNvPr id="376" name="テキスト ボックス 375"/>
        <xdr:cNvSpPr txBox="1"/>
      </xdr:nvSpPr>
      <xdr:spPr>
        <a:xfrm>
          <a:off x="8483111" y="98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113491</xdr:rowOff>
    </xdr:from>
    <xdr:to>
      <xdr:col>11</xdr:col>
      <xdr:colOff>358775</xdr:colOff>
      <xdr:row>57</xdr:row>
      <xdr:rowOff>43641</xdr:rowOff>
    </xdr:to>
    <xdr:sp macro="" textlink="">
      <xdr:nvSpPr>
        <xdr:cNvPr id="377" name="円/楕円 376"/>
        <xdr:cNvSpPr/>
      </xdr:nvSpPr>
      <xdr:spPr>
        <a:xfrm>
          <a:off x="7810500" y="97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34768</xdr:rowOff>
    </xdr:from>
    <xdr:ext cx="534377" cy="259045"/>
    <xdr:sp macro="" textlink="">
      <xdr:nvSpPr>
        <xdr:cNvPr id="378" name="テキスト ボックス 377"/>
        <xdr:cNvSpPr txBox="1"/>
      </xdr:nvSpPr>
      <xdr:spPr>
        <a:xfrm>
          <a:off x="7594111" y="98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75543</xdr:rowOff>
    </xdr:from>
    <xdr:to>
      <xdr:col>10</xdr:col>
      <xdr:colOff>155575</xdr:colOff>
      <xdr:row>57</xdr:row>
      <xdr:rowOff>5693</xdr:rowOff>
    </xdr:to>
    <xdr:sp macro="" textlink="">
      <xdr:nvSpPr>
        <xdr:cNvPr id="379" name="円/楕円 378"/>
        <xdr:cNvSpPr/>
      </xdr:nvSpPr>
      <xdr:spPr>
        <a:xfrm>
          <a:off x="6921500" y="96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168270</xdr:rowOff>
    </xdr:from>
    <xdr:ext cx="534377" cy="259045"/>
    <xdr:sp macro="" textlink="">
      <xdr:nvSpPr>
        <xdr:cNvPr id="380" name="テキスト ボックス 379"/>
        <xdr:cNvSpPr txBox="1"/>
      </xdr:nvSpPr>
      <xdr:spPr>
        <a:xfrm>
          <a:off x="6705111" y="97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134753</xdr:rowOff>
    </xdr:from>
    <xdr:to>
      <xdr:col>15</xdr:col>
      <xdr:colOff>180975</xdr:colOff>
      <xdr:row>78</xdr:row>
      <xdr:rowOff>155473</xdr:rowOff>
    </xdr:to>
    <xdr:cxnSp macro="">
      <xdr:nvCxnSpPr>
        <xdr:cNvPr id="411" name="直線コネクタ 410"/>
        <xdr:cNvCxnSpPr/>
      </xdr:nvCxnSpPr>
      <xdr:spPr>
        <a:xfrm flipV="1">
          <a:off x="9639300" y="13164953"/>
          <a:ext cx="838200" cy="36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155473</xdr:rowOff>
    </xdr:from>
    <xdr:to>
      <xdr:col>14</xdr:col>
      <xdr:colOff>28575</xdr:colOff>
      <xdr:row>78</xdr:row>
      <xdr:rowOff>157432</xdr:rowOff>
    </xdr:to>
    <xdr:cxnSp macro="">
      <xdr:nvCxnSpPr>
        <xdr:cNvPr id="414" name="直線コネクタ 413"/>
        <xdr:cNvCxnSpPr/>
      </xdr:nvCxnSpPr>
      <xdr:spPr>
        <a:xfrm flipV="1">
          <a:off x="8750300" y="1352857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83953</xdr:rowOff>
    </xdr:from>
    <xdr:to>
      <xdr:col>15</xdr:col>
      <xdr:colOff>231775</xdr:colOff>
      <xdr:row>77</xdr:row>
      <xdr:rowOff>14103</xdr:rowOff>
    </xdr:to>
    <xdr:sp macro="" textlink="">
      <xdr:nvSpPr>
        <xdr:cNvPr id="424" name="円/楕円 423"/>
        <xdr:cNvSpPr/>
      </xdr:nvSpPr>
      <xdr:spPr>
        <a:xfrm>
          <a:off x="10426700" y="131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106829</xdr:rowOff>
    </xdr:from>
    <xdr:ext cx="534377" cy="259045"/>
    <xdr:sp macro="" textlink="">
      <xdr:nvSpPr>
        <xdr:cNvPr id="425" name="普通建設事業費 （ うち新規整備　）該当値テキスト"/>
        <xdr:cNvSpPr txBox="1"/>
      </xdr:nvSpPr>
      <xdr:spPr>
        <a:xfrm>
          <a:off x="10528300" y="129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104673</xdr:rowOff>
    </xdr:from>
    <xdr:to>
      <xdr:col>14</xdr:col>
      <xdr:colOff>79375</xdr:colOff>
      <xdr:row>79</xdr:row>
      <xdr:rowOff>34823</xdr:rowOff>
    </xdr:to>
    <xdr:sp macro="" textlink="">
      <xdr:nvSpPr>
        <xdr:cNvPr id="426" name="円/楕円 425"/>
        <xdr:cNvSpPr/>
      </xdr:nvSpPr>
      <xdr:spPr>
        <a:xfrm>
          <a:off x="9588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25950</xdr:rowOff>
    </xdr:from>
    <xdr:ext cx="469744" cy="259045"/>
    <xdr:sp macro="" textlink="">
      <xdr:nvSpPr>
        <xdr:cNvPr id="427" name="テキスト ボックス 426"/>
        <xdr:cNvSpPr txBox="1"/>
      </xdr:nvSpPr>
      <xdr:spPr>
        <a:xfrm>
          <a:off x="9404427" y="135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106632</xdr:rowOff>
    </xdr:from>
    <xdr:to>
      <xdr:col>12</xdr:col>
      <xdr:colOff>561975</xdr:colOff>
      <xdr:row>79</xdr:row>
      <xdr:rowOff>36782</xdr:rowOff>
    </xdr:to>
    <xdr:sp macro="" textlink="">
      <xdr:nvSpPr>
        <xdr:cNvPr id="428" name="円/楕円 427"/>
        <xdr:cNvSpPr/>
      </xdr:nvSpPr>
      <xdr:spPr>
        <a:xfrm>
          <a:off x="8699500" y="134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27909</xdr:rowOff>
    </xdr:from>
    <xdr:ext cx="469744" cy="259045"/>
    <xdr:sp macro="" textlink="">
      <xdr:nvSpPr>
        <xdr:cNvPr id="429" name="テキスト ボックス 428"/>
        <xdr:cNvSpPr txBox="1"/>
      </xdr:nvSpPr>
      <xdr:spPr>
        <a:xfrm>
          <a:off x="8515427" y="1357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78651</xdr:rowOff>
    </xdr:from>
    <xdr:to>
      <xdr:col>15</xdr:col>
      <xdr:colOff>180975</xdr:colOff>
      <xdr:row>98</xdr:row>
      <xdr:rowOff>119926</xdr:rowOff>
    </xdr:to>
    <xdr:cxnSp macro="">
      <xdr:nvCxnSpPr>
        <xdr:cNvPr id="458" name="直線コネクタ 457"/>
        <xdr:cNvCxnSpPr/>
      </xdr:nvCxnSpPr>
      <xdr:spPr>
        <a:xfrm flipV="1">
          <a:off x="9639300" y="16880751"/>
          <a:ext cx="8382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93041</xdr:rowOff>
    </xdr:from>
    <xdr:to>
      <xdr:col>14</xdr:col>
      <xdr:colOff>28575</xdr:colOff>
      <xdr:row>98</xdr:row>
      <xdr:rowOff>119926</xdr:rowOff>
    </xdr:to>
    <xdr:cxnSp macro="">
      <xdr:nvCxnSpPr>
        <xdr:cNvPr id="461" name="直線コネクタ 460"/>
        <xdr:cNvCxnSpPr/>
      </xdr:nvCxnSpPr>
      <xdr:spPr>
        <a:xfrm>
          <a:off x="8750300" y="16723691"/>
          <a:ext cx="889000" cy="19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138409</xdr:rowOff>
    </xdr:from>
    <xdr:ext cx="534377" cy="259045"/>
    <xdr:sp macro="" textlink="">
      <xdr:nvSpPr>
        <xdr:cNvPr id="465" name="テキスト ボックス 464"/>
        <xdr:cNvSpPr txBox="1"/>
      </xdr:nvSpPr>
      <xdr:spPr>
        <a:xfrm>
          <a:off x="8483111" y="167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27851</xdr:rowOff>
    </xdr:from>
    <xdr:to>
      <xdr:col>15</xdr:col>
      <xdr:colOff>231775</xdr:colOff>
      <xdr:row>98</xdr:row>
      <xdr:rowOff>129451</xdr:rowOff>
    </xdr:to>
    <xdr:sp macro="" textlink="">
      <xdr:nvSpPr>
        <xdr:cNvPr id="471" name="円/楕円 470"/>
        <xdr:cNvSpPr/>
      </xdr:nvSpPr>
      <xdr:spPr>
        <a:xfrm>
          <a:off x="10426700" y="168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114228</xdr:rowOff>
    </xdr:from>
    <xdr:ext cx="534377" cy="259045"/>
    <xdr:sp macro="" textlink="">
      <xdr:nvSpPr>
        <xdr:cNvPr id="472" name="普通建設事業費 （ うち更新整備　）該当値テキスト"/>
        <xdr:cNvSpPr txBox="1"/>
      </xdr:nvSpPr>
      <xdr:spPr>
        <a:xfrm>
          <a:off x="10528300" y="1674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69126</xdr:rowOff>
    </xdr:from>
    <xdr:to>
      <xdr:col>14</xdr:col>
      <xdr:colOff>79375</xdr:colOff>
      <xdr:row>98</xdr:row>
      <xdr:rowOff>170726</xdr:rowOff>
    </xdr:to>
    <xdr:sp macro="" textlink="">
      <xdr:nvSpPr>
        <xdr:cNvPr id="473" name="円/楕円 472"/>
        <xdr:cNvSpPr/>
      </xdr:nvSpPr>
      <xdr:spPr>
        <a:xfrm>
          <a:off x="9588500" y="1687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161853</xdr:rowOff>
    </xdr:from>
    <xdr:ext cx="469744" cy="259045"/>
    <xdr:sp macro="" textlink="">
      <xdr:nvSpPr>
        <xdr:cNvPr id="474" name="テキスト ボックス 473"/>
        <xdr:cNvSpPr txBox="1"/>
      </xdr:nvSpPr>
      <xdr:spPr>
        <a:xfrm>
          <a:off x="9404427" y="1696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42241</xdr:rowOff>
    </xdr:from>
    <xdr:to>
      <xdr:col>12</xdr:col>
      <xdr:colOff>561975</xdr:colOff>
      <xdr:row>97</xdr:row>
      <xdr:rowOff>143841</xdr:rowOff>
    </xdr:to>
    <xdr:sp macro="" textlink="">
      <xdr:nvSpPr>
        <xdr:cNvPr id="475" name="円/楕円 474"/>
        <xdr:cNvSpPr/>
      </xdr:nvSpPr>
      <xdr:spPr>
        <a:xfrm>
          <a:off x="8699500" y="166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160368</xdr:rowOff>
    </xdr:from>
    <xdr:ext cx="534377" cy="259045"/>
    <xdr:sp macro="" textlink="">
      <xdr:nvSpPr>
        <xdr:cNvPr id="476" name="テキスト ボックス 475"/>
        <xdr:cNvSpPr txBox="1"/>
      </xdr:nvSpPr>
      <xdr:spPr>
        <a:xfrm>
          <a:off x="8483111" y="164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117602</xdr:rowOff>
    </xdr:from>
    <xdr:to>
      <xdr:col>23</xdr:col>
      <xdr:colOff>517525</xdr:colOff>
      <xdr:row>38</xdr:row>
      <xdr:rowOff>157455</xdr:rowOff>
    </xdr:to>
    <xdr:cxnSp macro="">
      <xdr:nvCxnSpPr>
        <xdr:cNvPr id="505" name="直線コネクタ 504"/>
        <xdr:cNvCxnSpPr/>
      </xdr:nvCxnSpPr>
      <xdr:spPr>
        <a:xfrm>
          <a:off x="15481300" y="6632702"/>
          <a:ext cx="8382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117602</xdr:rowOff>
    </xdr:from>
    <xdr:to>
      <xdr:col>22</xdr:col>
      <xdr:colOff>365125</xdr:colOff>
      <xdr:row>39</xdr:row>
      <xdr:rowOff>18999</xdr:rowOff>
    </xdr:to>
    <xdr:cxnSp macro="">
      <xdr:nvCxnSpPr>
        <xdr:cNvPr id="508" name="直線コネクタ 507"/>
        <xdr:cNvCxnSpPr/>
      </xdr:nvCxnSpPr>
      <xdr:spPr>
        <a:xfrm flipV="1">
          <a:off x="14592300" y="6632702"/>
          <a:ext cx="8890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42029</xdr:rowOff>
    </xdr:from>
    <xdr:ext cx="378565" cy="259045"/>
    <xdr:sp macro="" textlink="">
      <xdr:nvSpPr>
        <xdr:cNvPr id="510" name="テキスト ボックス 509"/>
        <xdr:cNvSpPr txBox="1"/>
      </xdr:nvSpPr>
      <xdr:spPr>
        <a:xfrm>
          <a:off x="15292017" y="6728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18999</xdr:rowOff>
    </xdr:from>
    <xdr:to>
      <xdr:col>21</xdr:col>
      <xdr:colOff>161925</xdr:colOff>
      <xdr:row>39</xdr:row>
      <xdr:rowOff>44450</xdr:rowOff>
    </xdr:to>
    <xdr:cxnSp macro="">
      <xdr:nvCxnSpPr>
        <xdr:cNvPr id="511" name="直線コネクタ 510"/>
        <xdr:cNvCxnSpPr/>
      </xdr:nvCxnSpPr>
      <xdr:spPr>
        <a:xfrm flipV="1">
          <a:off x="13703300" y="6705549"/>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13" name="テキスト ボックス 512"/>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130861</xdr:rowOff>
    </xdr:from>
    <xdr:to>
      <xdr:col>19</xdr:col>
      <xdr:colOff>644525</xdr:colOff>
      <xdr:row>39</xdr:row>
      <xdr:rowOff>44450</xdr:rowOff>
    </xdr:to>
    <xdr:cxnSp macro="">
      <xdr:nvCxnSpPr>
        <xdr:cNvPr id="514" name="直線コネクタ 513"/>
        <xdr:cNvCxnSpPr/>
      </xdr:nvCxnSpPr>
      <xdr:spPr>
        <a:xfrm>
          <a:off x="12814300" y="6645961"/>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6" name="テキスト ボックス 515"/>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106655</xdr:rowOff>
    </xdr:from>
    <xdr:to>
      <xdr:col>23</xdr:col>
      <xdr:colOff>568325</xdr:colOff>
      <xdr:row>39</xdr:row>
      <xdr:rowOff>36805</xdr:rowOff>
    </xdr:to>
    <xdr:sp macro="" textlink="">
      <xdr:nvSpPr>
        <xdr:cNvPr id="524" name="円/楕円 523"/>
        <xdr:cNvSpPr/>
      </xdr:nvSpPr>
      <xdr:spPr>
        <a:xfrm>
          <a:off x="16268700" y="66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43248</xdr:rowOff>
    </xdr:from>
    <xdr:ext cx="378565" cy="259045"/>
    <xdr:sp macro="" textlink="">
      <xdr:nvSpPr>
        <xdr:cNvPr id="525" name="災害復旧事業費該当値テキスト"/>
        <xdr:cNvSpPr txBox="1"/>
      </xdr:nvSpPr>
      <xdr:spPr>
        <a:xfrm>
          <a:off x="16370300" y="6558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66802</xdr:rowOff>
    </xdr:from>
    <xdr:to>
      <xdr:col>22</xdr:col>
      <xdr:colOff>415925</xdr:colOff>
      <xdr:row>38</xdr:row>
      <xdr:rowOff>168402</xdr:rowOff>
    </xdr:to>
    <xdr:sp macro="" textlink="">
      <xdr:nvSpPr>
        <xdr:cNvPr id="526" name="円/楕円 525"/>
        <xdr:cNvSpPr/>
      </xdr:nvSpPr>
      <xdr:spPr>
        <a:xfrm>
          <a:off x="15430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13479</xdr:rowOff>
    </xdr:from>
    <xdr:ext cx="469744" cy="259045"/>
    <xdr:sp macro="" textlink="">
      <xdr:nvSpPr>
        <xdr:cNvPr id="527" name="テキスト ボックス 526"/>
        <xdr:cNvSpPr txBox="1"/>
      </xdr:nvSpPr>
      <xdr:spPr>
        <a:xfrm>
          <a:off x="15246427" y="63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139649</xdr:rowOff>
    </xdr:from>
    <xdr:to>
      <xdr:col>21</xdr:col>
      <xdr:colOff>212725</xdr:colOff>
      <xdr:row>39</xdr:row>
      <xdr:rowOff>69799</xdr:rowOff>
    </xdr:to>
    <xdr:sp macro="" textlink="">
      <xdr:nvSpPr>
        <xdr:cNvPr id="528" name="円/楕円 527"/>
        <xdr:cNvSpPr/>
      </xdr:nvSpPr>
      <xdr:spPr>
        <a:xfrm>
          <a:off x="14541500" y="66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60926</xdr:rowOff>
    </xdr:from>
    <xdr:ext cx="378565" cy="259045"/>
    <xdr:sp macro="" textlink="">
      <xdr:nvSpPr>
        <xdr:cNvPr id="529" name="テキスト ボックス 528"/>
        <xdr:cNvSpPr txBox="1"/>
      </xdr:nvSpPr>
      <xdr:spPr>
        <a:xfrm>
          <a:off x="14403017" y="6747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80061</xdr:rowOff>
    </xdr:from>
    <xdr:to>
      <xdr:col>18</xdr:col>
      <xdr:colOff>492125</xdr:colOff>
      <xdr:row>39</xdr:row>
      <xdr:rowOff>10211</xdr:rowOff>
    </xdr:to>
    <xdr:sp macro="" textlink="">
      <xdr:nvSpPr>
        <xdr:cNvPr id="532" name="円/楕円 531"/>
        <xdr:cNvSpPr/>
      </xdr:nvSpPr>
      <xdr:spPr>
        <a:xfrm>
          <a:off x="12763500" y="65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1338</xdr:rowOff>
    </xdr:from>
    <xdr:ext cx="469744" cy="259045"/>
    <xdr:sp macro="" textlink="">
      <xdr:nvSpPr>
        <xdr:cNvPr id="533" name="テキスト ボックス 532"/>
        <xdr:cNvSpPr txBox="1"/>
      </xdr:nvSpPr>
      <xdr:spPr>
        <a:xfrm>
          <a:off x="12579427" y="66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21955</xdr:rowOff>
    </xdr:from>
    <xdr:to>
      <xdr:col>23</xdr:col>
      <xdr:colOff>517525</xdr:colOff>
      <xdr:row>77</xdr:row>
      <xdr:rowOff>34136</xdr:rowOff>
    </xdr:to>
    <xdr:cxnSp macro="">
      <xdr:nvCxnSpPr>
        <xdr:cNvPr id="613" name="直線コネクタ 612"/>
        <xdr:cNvCxnSpPr/>
      </xdr:nvCxnSpPr>
      <xdr:spPr>
        <a:xfrm>
          <a:off x="15481300" y="13223605"/>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154608</xdr:rowOff>
    </xdr:from>
    <xdr:to>
      <xdr:col>22</xdr:col>
      <xdr:colOff>365125</xdr:colOff>
      <xdr:row>77</xdr:row>
      <xdr:rowOff>21955</xdr:rowOff>
    </xdr:to>
    <xdr:cxnSp macro="">
      <xdr:nvCxnSpPr>
        <xdr:cNvPr id="616" name="直線コネクタ 615"/>
        <xdr:cNvCxnSpPr/>
      </xdr:nvCxnSpPr>
      <xdr:spPr>
        <a:xfrm>
          <a:off x="14592300" y="13184808"/>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138100</xdr:rowOff>
    </xdr:from>
    <xdr:to>
      <xdr:col>21</xdr:col>
      <xdr:colOff>161925</xdr:colOff>
      <xdr:row>76</xdr:row>
      <xdr:rowOff>154608</xdr:rowOff>
    </xdr:to>
    <xdr:cxnSp macro="">
      <xdr:nvCxnSpPr>
        <xdr:cNvPr id="619" name="直線コネクタ 618"/>
        <xdr:cNvCxnSpPr/>
      </xdr:nvCxnSpPr>
      <xdr:spPr>
        <a:xfrm>
          <a:off x="13703300" y="1316830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106928</xdr:rowOff>
    </xdr:from>
    <xdr:to>
      <xdr:col>19</xdr:col>
      <xdr:colOff>644525</xdr:colOff>
      <xdr:row>76</xdr:row>
      <xdr:rowOff>138100</xdr:rowOff>
    </xdr:to>
    <xdr:cxnSp macro="">
      <xdr:nvCxnSpPr>
        <xdr:cNvPr id="622" name="直線コネクタ 621"/>
        <xdr:cNvCxnSpPr/>
      </xdr:nvCxnSpPr>
      <xdr:spPr>
        <a:xfrm>
          <a:off x="12814300" y="13137128"/>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154786</xdr:rowOff>
    </xdr:from>
    <xdr:to>
      <xdr:col>23</xdr:col>
      <xdr:colOff>568325</xdr:colOff>
      <xdr:row>77</xdr:row>
      <xdr:rowOff>84936</xdr:rowOff>
    </xdr:to>
    <xdr:sp macro="" textlink="">
      <xdr:nvSpPr>
        <xdr:cNvPr id="632" name="円/楕円 631"/>
        <xdr:cNvSpPr/>
      </xdr:nvSpPr>
      <xdr:spPr>
        <a:xfrm>
          <a:off x="16268700" y="131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133213</xdr:rowOff>
    </xdr:from>
    <xdr:ext cx="534377" cy="259045"/>
    <xdr:sp macro="" textlink="">
      <xdr:nvSpPr>
        <xdr:cNvPr id="633" name="公債費該当値テキスト"/>
        <xdr:cNvSpPr txBox="1"/>
      </xdr:nvSpPr>
      <xdr:spPr>
        <a:xfrm>
          <a:off x="16370300" y="1316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142605</xdr:rowOff>
    </xdr:from>
    <xdr:to>
      <xdr:col>22</xdr:col>
      <xdr:colOff>415925</xdr:colOff>
      <xdr:row>77</xdr:row>
      <xdr:rowOff>72755</xdr:rowOff>
    </xdr:to>
    <xdr:sp macro="" textlink="">
      <xdr:nvSpPr>
        <xdr:cNvPr id="634" name="円/楕円 633"/>
        <xdr:cNvSpPr/>
      </xdr:nvSpPr>
      <xdr:spPr>
        <a:xfrm>
          <a:off x="15430500" y="1317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63882</xdr:rowOff>
    </xdr:from>
    <xdr:ext cx="534377" cy="259045"/>
    <xdr:sp macro="" textlink="">
      <xdr:nvSpPr>
        <xdr:cNvPr id="635" name="テキスト ボックス 634"/>
        <xdr:cNvSpPr txBox="1"/>
      </xdr:nvSpPr>
      <xdr:spPr>
        <a:xfrm>
          <a:off x="15214111" y="1326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103808</xdr:rowOff>
    </xdr:from>
    <xdr:to>
      <xdr:col>21</xdr:col>
      <xdr:colOff>212725</xdr:colOff>
      <xdr:row>77</xdr:row>
      <xdr:rowOff>33958</xdr:rowOff>
    </xdr:to>
    <xdr:sp macro="" textlink="">
      <xdr:nvSpPr>
        <xdr:cNvPr id="636" name="円/楕円 635"/>
        <xdr:cNvSpPr/>
      </xdr:nvSpPr>
      <xdr:spPr>
        <a:xfrm>
          <a:off x="14541500" y="131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25085</xdr:rowOff>
    </xdr:from>
    <xdr:ext cx="534377" cy="259045"/>
    <xdr:sp macro="" textlink="">
      <xdr:nvSpPr>
        <xdr:cNvPr id="637" name="テキスト ボックス 636"/>
        <xdr:cNvSpPr txBox="1"/>
      </xdr:nvSpPr>
      <xdr:spPr>
        <a:xfrm>
          <a:off x="14325111" y="132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87300</xdr:rowOff>
    </xdr:from>
    <xdr:to>
      <xdr:col>20</xdr:col>
      <xdr:colOff>9525</xdr:colOff>
      <xdr:row>77</xdr:row>
      <xdr:rowOff>17450</xdr:rowOff>
    </xdr:to>
    <xdr:sp macro="" textlink="">
      <xdr:nvSpPr>
        <xdr:cNvPr id="638" name="円/楕円 637"/>
        <xdr:cNvSpPr/>
      </xdr:nvSpPr>
      <xdr:spPr>
        <a:xfrm>
          <a:off x="13652500" y="131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8577</xdr:rowOff>
    </xdr:from>
    <xdr:ext cx="534377" cy="259045"/>
    <xdr:sp macro="" textlink="">
      <xdr:nvSpPr>
        <xdr:cNvPr id="639" name="テキスト ボックス 638"/>
        <xdr:cNvSpPr txBox="1"/>
      </xdr:nvSpPr>
      <xdr:spPr>
        <a:xfrm>
          <a:off x="13436111" y="132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56128</xdr:rowOff>
    </xdr:from>
    <xdr:to>
      <xdr:col>18</xdr:col>
      <xdr:colOff>492125</xdr:colOff>
      <xdr:row>76</xdr:row>
      <xdr:rowOff>157728</xdr:rowOff>
    </xdr:to>
    <xdr:sp macro="" textlink="">
      <xdr:nvSpPr>
        <xdr:cNvPr id="640" name="円/楕円 639"/>
        <xdr:cNvSpPr/>
      </xdr:nvSpPr>
      <xdr:spPr>
        <a:xfrm>
          <a:off x="12763500" y="130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148855</xdr:rowOff>
    </xdr:from>
    <xdr:ext cx="534377" cy="259045"/>
    <xdr:sp macro="" textlink="">
      <xdr:nvSpPr>
        <xdr:cNvPr id="641" name="テキスト ボックス 640"/>
        <xdr:cNvSpPr txBox="1"/>
      </xdr:nvSpPr>
      <xdr:spPr>
        <a:xfrm>
          <a:off x="12547111" y="1317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37607</xdr:rowOff>
    </xdr:from>
    <xdr:to>
      <xdr:col>23</xdr:col>
      <xdr:colOff>517525</xdr:colOff>
      <xdr:row>97</xdr:row>
      <xdr:rowOff>166286</xdr:rowOff>
    </xdr:to>
    <xdr:cxnSp macro="">
      <xdr:nvCxnSpPr>
        <xdr:cNvPr id="668" name="直線コネクタ 667"/>
        <xdr:cNvCxnSpPr/>
      </xdr:nvCxnSpPr>
      <xdr:spPr>
        <a:xfrm>
          <a:off x="15481300" y="15639557"/>
          <a:ext cx="838200" cy="11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37607</xdr:rowOff>
    </xdr:from>
    <xdr:to>
      <xdr:col>22</xdr:col>
      <xdr:colOff>365125</xdr:colOff>
      <xdr:row>98</xdr:row>
      <xdr:rowOff>116680</xdr:rowOff>
    </xdr:to>
    <xdr:cxnSp macro="">
      <xdr:nvCxnSpPr>
        <xdr:cNvPr id="671" name="直線コネクタ 670"/>
        <xdr:cNvCxnSpPr/>
      </xdr:nvCxnSpPr>
      <xdr:spPr>
        <a:xfrm flipV="1">
          <a:off x="14592300" y="15639557"/>
          <a:ext cx="889000" cy="12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65976</xdr:rowOff>
    </xdr:from>
    <xdr:to>
      <xdr:col>21</xdr:col>
      <xdr:colOff>161925</xdr:colOff>
      <xdr:row>98</xdr:row>
      <xdr:rowOff>116680</xdr:rowOff>
    </xdr:to>
    <xdr:cxnSp macro="">
      <xdr:nvCxnSpPr>
        <xdr:cNvPr id="674" name="直線コネクタ 673"/>
        <xdr:cNvCxnSpPr/>
      </xdr:nvCxnSpPr>
      <xdr:spPr>
        <a:xfrm>
          <a:off x="13703300" y="16868076"/>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6" name="テキスト ボックス 675"/>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162765</xdr:rowOff>
    </xdr:from>
    <xdr:to>
      <xdr:col>19</xdr:col>
      <xdr:colOff>644525</xdr:colOff>
      <xdr:row>98</xdr:row>
      <xdr:rowOff>65976</xdr:rowOff>
    </xdr:to>
    <xdr:cxnSp macro="">
      <xdr:nvCxnSpPr>
        <xdr:cNvPr id="677" name="直線コネクタ 676"/>
        <xdr:cNvCxnSpPr/>
      </xdr:nvCxnSpPr>
      <xdr:spPr>
        <a:xfrm>
          <a:off x="12814300" y="16793415"/>
          <a:ext cx="889000" cy="7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70828</xdr:rowOff>
    </xdr:from>
    <xdr:ext cx="534377" cy="259045"/>
    <xdr:sp macro="" textlink="">
      <xdr:nvSpPr>
        <xdr:cNvPr id="679" name="テキスト ボックス 678"/>
        <xdr:cNvSpPr txBox="1"/>
      </xdr:nvSpPr>
      <xdr:spPr>
        <a:xfrm>
          <a:off x="13436111" y="163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137166</xdr:rowOff>
    </xdr:from>
    <xdr:ext cx="534377" cy="259045"/>
    <xdr:sp macro="" textlink="">
      <xdr:nvSpPr>
        <xdr:cNvPr id="681" name="テキスト ボックス 680"/>
        <xdr:cNvSpPr txBox="1"/>
      </xdr:nvSpPr>
      <xdr:spPr>
        <a:xfrm>
          <a:off x="12547111" y="164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115486</xdr:rowOff>
    </xdr:from>
    <xdr:to>
      <xdr:col>23</xdr:col>
      <xdr:colOff>568325</xdr:colOff>
      <xdr:row>98</xdr:row>
      <xdr:rowOff>45636</xdr:rowOff>
    </xdr:to>
    <xdr:sp macro="" textlink="">
      <xdr:nvSpPr>
        <xdr:cNvPr id="687" name="円/楕円 686"/>
        <xdr:cNvSpPr/>
      </xdr:nvSpPr>
      <xdr:spPr>
        <a:xfrm>
          <a:off x="16268700" y="167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93913</xdr:rowOff>
    </xdr:from>
    <xdr:ext cx="469744" cy="259045"/>
    <xdr:sp macro="" textlink="">
      <xdr:nvSpPr>
        <xdr:cNvPr id="688" name="積立金該当値テキスト"/>
        <xdr:cNvSpPr txBox="1"/>
      </xdr:nvSpPr>
      <xdr:spPr>
        <a:xfrm>
          <a:off x="16370300" y="1672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158257</xdr:rowOff>
    </xdr:from>
    <xdr:to>
      <xdr:col>22</xdr:col>
      <xdr:colOff>415925</xdr:colOff>
      <xdr:row>91</xdr:row>
      <xdr:rowOff>88407</xdr:rowOff>
    </xdr:to>
    <xdr:sp macro="" textlink="">
      <xdr:nvSpPr>
        <xdr:cNvPr id="689" name="円/楕円 688"/>
        <xdr:cNvSpPr/>
      </xdr:nvSpPr>
      <xdr:spPr>
        <a:xfrm>
          <a:off x="15430500" y="155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104934</xdr:rowOff>
    </xdr:from>
    <xdr:ext cx="534377" cy="259045"/>
    <xdr:sp macro="" textlink="">
      <xdr:nvSpPr>
        <xdr:cNvPr id="690" name="テキスト ボックス 689"/>
        <xdr:cNvSpPr txBox="1"/>
      </xdr:nvSpPr>
      <xdr:spPr>
        <a:xfrm>
          <a:off x="15214111" y="153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65880</xdr:rowOff>
    </xdr:from>
    <xdr:to>
      <xdr:col>21</xdr:col>
      <xdr:colOff>212725</xdr:colOff>
      <xdr:row>98</xdr:row>
      <xdr:rowOff>167480</xdr:rowOff>
    </xdr:to>
    <xdr:sp macro="" textlink="">
      <xdr:nvSpPr>
        <xdr:cNvPr id="691" name="円/楕円 690"/>
        <xdr:cNvSpPr/>
      </xdr:nvSpPr>
      <xdr:spPr>
        <a:xfrm>
          <a:off x="14541500" y="168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158607</xdr:rowOff>
    </xdr:from>
    <xdr:ext cx="469744" cy="259045"/>
    <xdr:sp macro="" textlink="">
      <xdr:nvSpPr>
        <xdr:cNvPr id="692" name="テキスト ボックス 691"/>
        <xdr:cNvSpPr txBox="1"/>
      </xdr:nvSpPr>
      <xdr:spPr>
        <a:xfrm>
          <a:off x="14357427" y="1696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15176</xdr:rowOff>
    </xdr:from>
    <xdr:to>
      <xdr:col>20</xdr:col>
      <xdr:colOff>9525</xdr:colOff>
      <xdr:row>98</xdr:row>
      <xdr:rowOff>116776</xdr:rowOff>
    </xdr:to>
    <xdr:sp macro="" textlink="">
      <xdr:nvSpPr>
        <xdr:cNvPr id="693" name="円/楕円 692"/>
        <xdr:cNvSpPr/>
      </xdr:nvSpPr>
      <xdr:spPr>
        <a:xfrm>
          <a:off x="13652500" y="168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107903</xdr:rowOff>
    </xdr:from>
    <xdr:ext cx="469744" cy="259045"/>
    <xdr:sp macro="" textlink="">
      <xdr:nvSpPr>
        <xdr:cNvPr id="694" name="テキスト ボックス 693"/>
        <xdr:cNvSpPr txBox="1"/>
      </xdr:nvSpPr>
      <xdr:spPr>
        <a:xfrm>
          <a:off x="13468427" y="1691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111965</xdr:rowOff>
    </xdr:from>
    <xdr:to>
      <xdr:col>18</xdr:col>
      <xdr:colOff>492125</xdr:colOff>
      <xdr:row>98</xdr:row>
      <xdr:rowOff>42115</xdr:rowOff>
    </xdr:to>
    <xdr:sp macro="" textlink="">
      <xdr:nvSpPr>
        <xdr:cNvPr id="695" name="円/楕円 694"/>
        <xdr:cNvSpPr/>
      </xdr:nvSpPr>
      <xdr:spPr>
        <a:xfrm>
          <a:off x="12763500" y="167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33242</xdr:rowOff>
    </xdr:from>
    <xdr:ext cx="469744" cy="259045"/>
    <xdr:sp macro="" textlink="">
      <xdr:nvSpPr>
        <xdr:cNvPr id="696" name="テキスト ボックス 695"/>
        <xdr:cNvSpPr txBox="1"/>
      </xdr:nvSpPr>
      <xdr:spPr>
        <a:xfrm>
          <a:off x="12579427" y="168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162070</xdr:rowOff>
    </xdr:from>
    <xdr:to>
      <xdr:col>32</xdr:col>
      <xdr:colOff>187325</xdr:colOff>
      <xdr:row>38</xdr:row>
      <xdr:rowOff>51853</xdr:rowOff>
    </xdr:to>
    <xdr:cxnSp macro="">
      <xdr:nvCxnSpPr>
        <xdr:cNvPr id="727" name="直線コネクタ 726"/>
        <xdr:cNvCxnSpPr/>
      </xdr:nvCxnSpPr>
      <xdr:spPr>
        <a:xfrm flipV="1">
          <a:off x="21323300" y="6505720"/>
          <a:ext cx="838200" cy="6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44140</xdr:rowOff>
    </xdr:from>
    <xdr:ext cx="378565" cy="259045"/>
    <xdr:sp macro="" textlink="">
      <xdr:nvSpPr>
        <xdr:cNvPr id="728" name="投資及び出資金平均値テキスト"/>
        <xdr:cNvSpPr txBox="1"/>
      </xdr:nvSpPr>
      <xdr:spPr>
        <a:xfrm>
          <a:off x="22212300" y="6559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15277</xdr:rowOff>
    </xdr:from>
    <xdr:to>
      <xdr:col>31</xdr:col>
      <xdr:colOff>34925</xdr:colOff>
      <xdr:row>38</xdr:row>
      <xdr:rowOff>51853</xdr:rowOff>
    </xdr:to>
    <xdr:cxnSp macro="">
      <xdr:nvCxnSpPr>
        <xdr:cNvPr id="730" name="直線コネクタ 729"/>
        <xdr:cNvCxnSpPr/>
      </xdr:nvCxnSpPr>
      <xdr:spPr>
        <a:xfrm>
          <a:off x="20434300" y="653037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32" name="テキスト ボックス 731"/>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15277</xdr:rowOff>
    </xdr:from>
    <xdr:to>
      <xdr:col>29</xdr:col>
      <xdr:colOff>517525</xdr:colOff>
      <xdr:row>38</xdr:row>
      <xdr:rowOff>68507</xdr:rowOff>
    </xdr:to>
    <xdr:cxnSp macro="">
      <xdr:nvCxnSpPr>
        <xdr:cNvPr id="733" name="直線コネクタ 732"/>
        <xdr:cNvCxnSpPr/>
      </xdr:nvCxnSpPr>
      <xdr:spPr>
        <a:xfrm flipV="1">
          <a:off x="19545300" y="6530377"/>
          <a:ext cx="889000" cy="5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170687</xdr:rowOff>
    </xdr:from>
    <xdr:ext cx="378565" cy="259045"/>
    <xdr:sp macro="" textlink="">
      <xdr:nvSpPr>
        <xdr:cNvPr id="735" name="テキスト ボックス 734"/>
        <xdr:cNvSpPr txBox="1"/>
      </xdr:nvSpPr>
      <xdr:spPr>
        <a:xfrm>
          <a:off x="20245017" y="668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47280</xdr:rowOff>
    </xdr:from>
    <xdr:to>
      <xdr:col>28</xdr:col>
      <xdr:colOff>314325</xdr:colOff>
      <xdr:row>38</xdr:row>
      <xdr:rowOff>68507</xdr:rowOff>
    </xdr:to>
    <xdr:cxnSp macro="">
      <xdr:nvCxnSpPr>
        <xdr:cNvPr id="736" name="直線コネクタ 735"/>
        <xdr:cNvCxnSpPr/>
      </xdr:nvCxnSpPr>
      <xdr:spPr>
        <a:xfrm>
          <a:off x="18656300" y="65623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35813</xdr:rowOff>
    </xdr:from>
    <xdr:ext cx="378565" cy="259045"/>
    <xdr:sp macro="" textlink="">
      <xdr:nvSpPr>
        <xdr:cNvPr id="738" name="テキスト ボックス 737"/>
        <xdr:cNvSpPr txBox="1"/>
      </xdr:nvSpPr>
      <xdr:spPr>
        <a:xfrm>
          <a:off x="19356017" y="672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25526</xdr:rowOff>
    </xdr:from>
    <xdr:ext cx="378565" cy="259045"/>
    <xdr:sp macro="" textlink="">
      <xdr:nvSpPr>
        <xdr:cNvPr id="740" name="テキスト ボックス 739"/>
        <xdr:cNvSpPr txBox="1"/>
      </xdr:nvSpPr>
      <xdr:spPr>
        <a:xfrm>
          <a:off x="18467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111270</xdr:rowOff>
    </xdr:from>
    <xdr:to>
      <xdr:col>32</xdr:col>
      <xdr:colOff>238125</xdr:colOff>
      <xdr:row>38</xdr:row>
      <xdr:rowOff>41420</xdr:rowOff>
    </xdr:to>
    <xdr:sp macro="" textlink="">
      <xdr:nvSpPr>
        <xdr:cNvPr id="746" name="円/楕円 745"/>
        <xdr:cNvSpPr/>
      </xdr:nvSpPr>
      <xdr:spPr>
        <a:xfrm>
          <a:off x="22110700" y="64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134147</xdr:rowOff>
    </xdr:from>
    <xdr:ext cx="469744" cy="259045"/>
    <xdr:sp macro="" textlink="">
      <xdr:nvSpPr>
        <xdr:cNvPr id="747" name="投資及び出資金該当値テキスト"/>
        <xdr:cNvSpPr txBox="1"/>
      </xdr:nvSpPr>
      <xdr:spPr>
        <a:xfrm>
          <a:off x="22212300" y="63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1053</xdr:rowOff>
    </xdr:from>
    <xdr:to>
      <xdr:col>31</xdr:col>
      <xdr:colOff>85725</xdr:colOff>
      <xdr:row>38</xdr:row>
      <xdr:rowOff>102653</xdr:rowOff>
    </xdr:to>
    <xdr:sp macro="" textlink="">
      <xdr:nvSpPr>
        <xdr:cNvPr id="748" name="円/楕円 747"/>
        <xdr:cNvSpPr/>
      </xdr:nvSpPr>
      <xdr:spPr>
        <a:xfrm>
          <a:off x="21272500" y="65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119179</xdr:rowOff>
    </xdr:from>
    <xdr:ext cx="469744" cy="259045"/>
    <xdr:sp macro="" textlink="">
      <xdr:nvSpPr>
        <xdr:cNvPr id="749" name="テキスト ボックス 748"/>
        <xdr:cNvSpPr txBox="1"/>
      </xdr:nvSpPr>
      <xdr:spPr>
        <a:xfrm>
          <a:off x="21088427" y="629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135926</xdr:rowOff>
    </xdr:from>
    <xdr:to>
      <xdr:col>29</xdr:col>
      <xdr:colOff>568325</xdr:colOff>
      <xdr:row>38</xdr:row>
      <xdr:rowOff>66077</xdr:rowOff>
    </xdr:to>
    <xdr:sp macro="" textlink="">
      <xdr:nvSpPr>
        <xdr:cNvPr id="750" name="円/楕円 749"/>
        <xdr:cNvSpPr/>
      </xdr:nvSpPr>
      <xdr:spPr>
        <a:xfrm>
          <a:off x="20383500" y="64795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82603</xdr:rowOff>
    </xdr:from>
    <xdr:ext cx="469744" cy="259045"/>
    <xdr:sp macro="" textlink="">
      <xdr:nvSpPr>
        <xdr:cNvPr id="751" name="テキスト ボックス 750"/>
        <xdr:cNvSpPr txBox="1"/>
      </xdr:nvSpPr>
      <xdr:spPr>
        <a:xfrm>
          <a:off x="20199427" y="62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17707</xdr:rowOff>
    </xdr:from>
    <xdr:to>
      <xdr:col>28</xdr:col>
      <xdr:colOff>365125</xdr:colOff>
      <xdr:row>38</xdr:row>
      <xdr:rowOff>119307</xdr:rowOff>
    </xdr:to>
    <xdr:sp macro="" textlink="">
      <xdr:nvSpPr>
        <xdr:cNvPr id="752" name="円/楕円 751"/>
        <xdr:cNvSpPr/>
      </xdr:nvSpPr>
      <xdr:spPr>
        <a:xfrm>
          <a:off x="19494500" y="65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135834</xdr:rowOff>
    </xdr:from>
    <xdr:ext cx="469744" cy="259045"/>
    <xdr:sp macro="" textlink="">
      <xdr:nvSpPr>
        <xdr:cNvPr id="753" name="テキスト ボックス 752"/>
        <xdr:cNvSpPr txBox="1"/>
      </xdr:nvSpPr>
      <xdr:spPr>
        <a:xfrm>
          <a:off x="19310427" y="630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167930</xdr:rowOff>
    </xdr:from>
    <xdr:to>
      <xdr:col>27</xdr:col>
      <xdr:colOff>161925</xdr:colOff>
      <xdr:row>38</xdr:row>
      <xdr:rowOff>98080</xdr:rowOff>
    </xdr:to>
    <xdr:sp macro="" textlink="">
      <xdr:nvSpPr>
        <xdr:cNvPr id="754" name="円/楕円 753"/>
        <xdr:cNvSpPr/>
      </xdr:nvSpPr>
      <xdr:spPr>
        <a:xfrm>
          <a:off x="18605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114607</xdr:rowOff>
    </xdr:from>
    <xdr:ext cx="469744" cy="259045"/>
    <xdr:sp macro="" textlink="">
      <xdr:nvSpPr>
        <xdr:cNvPr id="755" name="テキスト ボックス 754"/>
        <xdr:cNvSpPr txBox="1"/>
      </xdr:nvSpPr>
      <xdr:spPr>
        <a:xfrm>
          <a:off x="18421427" y="628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6" name="直線コネクタ 78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9" name="直線コネクタ 78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2" name="直線コネクタ 79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5" name="直線コネクタ 79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円/楕円 80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0" name="テキスト ボックス 80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1" name="円/楕円 81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2" name="テキスト ボックス 81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3" name="円/楕円 81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4" name="テキスト ボックス 81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162350</xdr:rowOff>
    </xdr:from>
    <xdr:to>
      <xdr:col>32</xdr:col>
      <xdr:colOff>187325</xdr:colOff>
      <xdr:row>76</xdr:row>
      <xdr:rowOff>42945</xdr:rowOff>
    </xdr:to>
    <xdr:cxnSp macro="">
      <xdr:nvCxnSpPr>
        <xdr:cNvPr id="844" name="直線コネクタ 843"/>
        <xdr:cNvCxnSpPr/>
      </xdr:nvCxnSpPr>
      <xdr:spPr>
        <a:xfrm>
          <a:off x="21323300" y="13021100"/>
          <a:ext cx="8382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162350</xdr:rowOff>
    </xdr:from>
    <xdr:to>
      <xdr:col>31</xdr:col>
      <xdr:colOff>34925</xdr:colOff>
      <xdr:row>76</xdr:row>
      <xdr:rowOff>49440</xdr:rowOff>
    </xdr:to>
    <xdr:cxnSp macro="">
      <xdr:nvCxnSpPr>
        <xdr:cNvPr id="847" name="直線コネクタ 846"/>
        <xdr:cNvCxnSpPr/>
      </xdr:nvCxnSpPr>
      <xdr:spPr>
        <a:xfrm flipV="1">
          <a:off x="20434300" y="13021100"/>
          <a:ext cx="889000" cy="5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49440</xdr:rowOff>
    </xdr:from>
    <xdr:to>
      <xdr:col>29</xdr:col>
      <xdr:colOff>517525</xdr:colOff>
      <xdr:row>76</xdr:row>
      <xdr:rowOff>104972</xdr:rowOff>
    </xdr:to>
    <xdr:cxnSp macro="">
      <xdr:nvCxnSpPr>
        <xdr:cNvPr id="850" name="直線コネクタ 849"/>
        <xdr:cNvCxnSpPr/>
      </xdr:nvCxnSpPr>
      <xdr:spPr>
        <a:xfrm flipV="1">
          <a:off x="19545300" y="13079640"/>
          <a:ext cx="889000" cy="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154576</xdr:rowOff>
    </xdr:from>
    <xdr:ext cx="534377" cy="259045"/>
    <xdr:sp macro="" textlink="">
      <xdr:nvSpPr>
        <xdr:cNvPr id="852" name="テキスト ボックス 851"/>
        <xdr:cNvSpPr txBox="1"/>
      </xdr:nvSpPr>
      <xdr:spPr>
        <a:xfrm>
          <a:off x="20167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91847</xdr:rowOff>
    </xdr:from>
    <xdr:to>
      <xdr:col>28</xdr:col>
      <xdr:colOff>314325</xdr:colOff>
      <xdr:row>76</xdr:row>
      <xdr:rowOff>104972</xdr:rowOff>
    </xdr:to>
    <xdr:cxnSp macro="">
      <xdr:nvCxnSpPr>
        <xdr:cNvPr id="853" name="直線コネクタ 852"/>
        <xdr:cNvCxnSpPr/>
      </xdr:nvCxnSpPr>
      <xdr:spPr>
        <a:xfrm>
          <a:off x="18656300" y="13122047"/>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158139</xdr:rowOff>
    </xdr:from>
    <xdr:ext cx="534377" cy="259045"/>
    <xdr:sp macro="" textlink="">
      <xdr:nvSpPr>
        <xdr:cNvPr id="855" name="テキスト ボックス 854"/>
        <xdr:cNvSpPr txBox="1"/>
      </xdr:nvSpPr>
      <xdr:spPr>
        <a:xfrm>
          <a:off x="19278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11968</xdr:rowOff>
    </xdr:from>
    <xdr:ext cx="534377" cy="259045"/>
    <xdr:sp macro="" textlink="">
      <xdr:nvSpPr>
        <xdr:cNvPr id="857" name="テキスト ボックス 856"/>
        <xdr:cNvSpPr txBox="1"/>
      </xdr:nvSpPr>
      <xdr:spPr>
        <a:xfrm>
          <a:off x="18389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163595</xdr:rowOff>
    </xdr:from>
    <xdr:to>
      <xdr:col>32</xdr:col>
      <xdr:colOff>238125</xdr:colOff>
      <xdr:row>76</xdr:row>
      <xdr:rowOff>93745</xdr:rowOff>
    </xdr:to>
    <xdr:sp macro="" textlink="">
      <xdr:nvSpPr>
        <xdr:cNvPr id="863" name="円/楕円 862"/>
        <xdr:cNvSpPr/>
      </xdr:nvSpPr>
      <xdr:spPr>
        <a:xfrm>
          <a:off x="221107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15022</xdr:rowOff>
    </xdr:from>
    <xdr:ext cx="534377" cy="259045"/>
    <xdr:sp macro="" textlink="">
      <xdr:nvSpPr>
        <xdr:cNvPr id="864" name="繰出金該当値テキスト"/>
        <xdr:cNvSpPr txBox="1"/>
      </xdr:nvSpPr>
      <xdr:spPr>
        <a:xfrm>
          <a:off x="22212300" y="128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47,079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111551</xdr:rowOff>
    </xdr:from>
    <xdr:to>
      <xdr:col>31</xdr:col>
      <xdr:colOff>85725</xdr:colOff>
      <xdr:row>76</xdr:row>
      <xdr:rowOff>41700</xdr:rowOff>
    </xdr:to>
    <xdr:sp macro="" textlink="">
      <xdr:nvSpPr>
        <xdr:cNvPr id="865" name="円/楕円 864"/>
        <xdr:cNvSpPr/>
      </xdr:nvSpPr>
      <xdr:spPr>
        <a:xfrm>
          <a:off x="21272500" y="129703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58228</xdr:rowOff>
    </xdr:from>
    <xdr:ext cx="534377" cy="259045"/>
    <xdr:sp macro="" textlink="">
      <xdr:nvSpPr>
        <xdr:cNvPr id="866" name="テキスト ボックス 865"/>
        <xdr:cNvSpPr txBox="1"/>
      </xdr:nvSpPr>
      <xdr:spPr>
        <a:xfrm>
          <a:off x="21056111" y="12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170090</xdr:rowOff>
    </xdr:from>
    <xdr:to>
      <xdr:col>29</xdr:col>
      <xdr:colOff>568325</xdr:colOff>
      <xdr:row>76</xdr:row>
      <xdr:rowOff>100240</xdr:rowOff>
    </xdr:to>
    <xdr:sp macro="" textlink="">
      <xdr:nvSpPr>
        <xdr:cNvPr id="867" name="円/楕円 866"/>
        <xdr:cNvSpPr/>
      </xdr:nvSpPr>
      <xdr:spPr>
        <a:xfrm>
          <a:off x="20383500" y="13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116768</xdr:rowOff>
    </xdr:from>
    <xdr:ext cx="534377" cy="259045"/>
    <xdr:sp macro="" textlink="">
      <xdr:nvSpPr>
        <xdr:cNvPr id="868" name="テキスト ボックス 867"/>
        <xdr:cNvSpPr txBox="1"/>
      </xdr:nvSpPr>
      <xdr:spPr>
        <a:xfrm>
          <a:off x="20167111" y="128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54172</xdr:rowOff>
    </xdr:from>
    <xdr:to>
      <xdr:col>28</xdr:col>
      <xdr:colOff>365125</xdr:colOff>
      <xdr:row>76</xdr:row>
      <xdr:rowOff>155772</xdr:rowOff>
    </xdr:to>
    <xdr:sp macro="" textlink="">
      <xdr:nvSpPr>
        <xdr:cNvPr id="869" name="円/楕円 868"/>
        <xdr:cNvSpPr/>
      </xdr:nvSpPr>
      <xdr:spPr>
        <a:xfrm>
          <a:off x="19494500" y="130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849</xdr:rowOff>
    </xdr:from>
    <xdr:ext cx="534377" cy="259045"/>
    <xdr:sp macro="" textlink="">
      <xdr:nvSpPr>
        <xdr:cNvPr id="870" name="テキスト ボックス 869"/>
        <xdr:cNvSpPr txBox="1"/>
      </xdr:nvSpPr>
      <xdr:spPr>
        <a:xfrm>
          <a:off x="19278111" y="128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41047</xdr:rowOff>
    </xdr:from>
    <xdr:to>
      <xdr:col>27</xdr:col>
      <xdr:colOff>161925</xdr:colOff>
      <xdr:row>76</xdr:row>
      <xdr:rowOff>142647</xdr:rowOff>
    </xdr:to>
    <xdr:sp macro="" textlink="">
      <xdr:nvSpPr>
        <xdr:cNvPr id="871" name="円/楕円 870"/>
        <xdr:cNvSpPr/>
      </xdr:nvSpPr>
      <xdr:spPr>
        <a:xfrm>
          <a:off x="18605500" y="130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159173</xdr:rowOff>
    </xdr:from>
    <xdr:ext cx="534377" cy="259045"/>
    <xdr:sp macro="" textlink="">
      <xdr:nvSpPr>
        <xdr:cNvPr id="872" name="テキスト ボックス 871"/>
        <xdr:cNvSpPr txBox="1"/>
      </xdr:nvSpPr>
      <xdr:spPr>
        <a:xfrm>
          <a:off x="18389111" y="128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全国平均、県平均、類似団体平均のいずれも上回る結果となっている項目が、全部で４項目ある。</a:t>
          </a:r>
          <a:endParaRPr kumimoji="1" lang="en-US" altLang="ja-JP" sz="1300">
            <a:latin typeface="ＭＳ Ｐゴシック"/>
          </a:endParaRPr>
        </a:p>
        <a:p>
          <a:pPr algn="l"/>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投資及び出資金</a:t>
          </a:r>
          <a:r>
            <a:rPr kumimoji="1" lang="en-US" altLang="ja-JP" sz="1300">
              <a:latin typeface="ＭＳ Ｐゴシック"/>
            </a:rPr>
            <a:t>』</a:t>
          </a:r>
          <a:r>
            <a:rPr kumimoji="1" lang="ja-JP" altLang="en-US" sz="1300">
              <a:latin typeface="ＭＳ Ｐゴシック"/>
            </a:rPr>
            <a:t>は、水道事業会計への出資によるもので、上水道普及率向上の施策推進のため、一般会計からその事業費用等を補てんしている。同様に、</a:t>
          </a:r>
          <a:r>
            <a:rPr kumimoji="1" lang="en-US" altLang="ja-JP" sz="1300">
              <a:latin typeface="ＭＳ Ｐゴシック"/>
            </a:rPr>
            <a:t>『</a:t>
          </a:r>
          <a:r>
            <a:rPr kumimoji="1" lang="ja-JP" altLang="en-US" sz="1300">
              <a:latin typeface="ＭＳ Ｐゴシック"/>
            </a:rPr>
            <a:t>繰出金</a:t>
          </a:r>
          <a:r>
            <a:rPr kumimoji="1" lang="en-US" altLang="ja-JP" sz="1300">
              <a:latin typeface="ＭＳ Ｐゴシック"/>
            </a:rPr>
            <a:t>』</a:t>
          </a:r>
          <a:r>
            <a:rPr kumimoji="1" lang="ja-JP" altLang="en-US" sz="1300">
              <a:latin typeface="ＭＳ Ｐゴシック"/>
            </a:rPr>
            <a:t>においては、下水道事業特別会計へ下水道水洗化率向上や雨水排除、浸水対策施策推進のため、一般会計から事業費用を補てんしていることによる。上水道や下水道事業会計は公営企業会計であるため、本来、その事業費用は各使用料で主にまかなわれるべきものである。各インフラ状況が整い次第、各使用料の値上げを検討していくこととなる。</a:t>
          </a:r>
          <a:endParaRPr kumimoji="1" lang="en-US" altLang="ja-JP" sz="1300">
            <a:latin typeface="ＭＳ Ｐゴシック"/>
          </a:endParaRPr>
        </a:p>
        <a:p>
          <a:pPr algn="l"/>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補助金等</a:t>
          </a:r>
          <a:r>
            <a:rPr kumimoji="1" lang="en-US" altLang="ja-JP" sz="1300">
              <a:latin typeface="ＭＳ Ｐゴシック"/>
            </a:rPr>
            <a:t>』</a:t>
          </a:r>
          <a:r>
            <a:rPr kumimoji="1" lang="ja-JP" altLang="en-US" sz="1300">
              <a:latin typeface="ＭＳ Ｐゴシック"/>
            </a:rPr>
            <a:t>は、大企業の確定申告による町民税の還付額が多額となったことによるものであり、２８年度のみの特異な評価値と言える。</a:t>
          </a:r>
        </a:p>
        <a:p>
          <a:pPr algn="l"/>
          <a:r>
            <a:rPr kumimoji="1" lang="ja-JP" altLang="en-US" sz="1300">
              <a:latin typeface="ＭＳ Ｐゴシック"/>
            </a:rPr>
            <a:t>　また、　</a:t>
          </a:r>
          <a:r>
            <a:rPr kumimoji="1" lang="en-US" altLang="ja-JP" sz="1300">
              <a:latin typeface="ＭＳ Ｐゴシック"/>
            </a:rPr>
            <a:t>『</a:t>
          </a:r>
          <a:r>
            <a:rPr kumimoji="1" lang="ja-JP" altLang="en-US" sz="1300">
              <a:latin typeface="ＭＳ Ｐゴシック"/>
            </a:rPr>
            <a:t>普通建設事業費</a:t>
          </a:r>
          <a:r>
            <a:rPr kumimoji="1" lang="en-US" altLang="ja-JP" sz="1300">
              <a:latin typeface="ＭＳ Ｐゴシック"/>
            </a:rPr>
            <a:t>』</a:t>
          </a:r>
          <a:r>
            <a:rPr kumimoji="1" lang="ja-JP" altLang="en-US" sz="1300">
              <a:latin typeface="ＭＳ Ｐゴシック"/>
            </a:rPr>
            <a:t>が前年度と比較して増加した中で、</a:t>
          </a:r>
          <a:r>
            <a:rPr kumimoji="1" lang="en-US" altLang="ja-JP" sz="1300">
              <a:latin typeface="ＭＳ Ｐゴシック"/>
            </a:rPr>
            <a:t>『</a:t>
          </a:r>
          <a:r>
            <a:rPr kumimoji="1" lang="ja-JP" altLang="en-US" sz="1300">
              <a:latin typeface="ＭＳ Ｐゴシック"/>
            </a:rPr>
            <a:t>普通建設事業費（うち新規整備）</a:t>
          </a:r>
          <a:r>
            <a:rPr kumimoji="1" lang="en-US" altLang="ja-JP" sz="1300">
              <a:latin typeface="ＭＳ Ｐゴシック"/>
            </a:rPr>
            <a:t>』</a:t>
          </a:r>
          <a:r>
            <a:rPr kumimoji="1" lang="ja-JP" altLang="en-US" sz="1300">
              <a:latin typeface="ＭＳ Ｐゴシック"/>
            </a:rPr>
            <a:t>は、上三川小学校体育館の新築事業の実施等により、他団体を上回る結果となっている。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31,440
31,121
54.39
11,303,380
10,858,779
281,575
8,297,466
6,997,898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100838</xdr:rowOff>
    </xdr:from>
    <xdr:to>
      <xdr:col>6</xdr:col>
      <xdr:colOff>511175</xdr:colOff>
      <xdr:row>35</xdr:row>
      <xdr:rowOff>79502</xdr:rowOff>
    </xdr:to>
    <xdr:cxnSp macro="">
      <xdr:nvCxnSpPr>
        <xdr:cNvPr id="61" name="直線コネクタ 60"/>
        <xdr:cNvCxnSpPr/>
      </xdr:nvCxnSpPr>
      <xdr:spPr>
        <a:xfrm>
          <a:off x="3797300" y="5930138"/>
          <a:ext cx="8382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100838</xdr:rowOff>
    </xdr:from>
    <xdr:to>
      <xdr:col>5</xdr:col>
      <xdr:colOff>358775</xdr:colOff>
      <xdr:row>34</xdr:row>
      <xdr:rowOff>122936</xdr:rowOff>
    </xdr:to>
    <xdr:cxnSp macro="">
      <xdr:nvCxnSpPr>
        <xdr:cNvPr id="64" name="直線コネクタ 63"/>
        <xdr:cNvCxnSpPr/>
      </xdr:nvCxnSpPr>
      <xdr:spPr>
        <a:xfrm flipV="1">
          <a:off x="2908300" y="593013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122936</xdr:rowOff>
    </xdr:from>
    <xdr:to>
      <xdr:col>4</xdr:col>
      <xdr:colOff>155575</xdr:colOff>
      <xdr:row>34</xdr:row>
      <xdr:rowOff>162941</xdr:rowOff>
    </xdr:to>
    <xdr:cxnSp macro="">
      <xdr:nvCxnSpPr>
        <xdr:cNvPr id="67" name="直線コネクタ 66"/>
        <xdr:cNvCxnSpPr/>
      </xdr:nvCxnSpPr>
      <xdr:spPr>
        <a:xfrm flipV="1">
          <a:off x="2019300" y="595223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132351</xdr:rowOff>
    </xdr:from>
    <xdr:ext cx="469744" cy="259045"/>
    <xdr:sp macro="" textlink="">
      <xdr:nvSpPr>
        <xdr:cNvPr id="69" name="テキスト ボックス 68"/>
        <xdr:cNvSpPr txBox="1"/>
      </xdr:nvSpPr>
      <xdr:spPr>
        <a:xfrm>
          <a:off x="2673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117983</xdr:rowOff>
    </xdr:from>
    <xdr:to>
      <xdr:col>2</xdr:col>
      <xdr:colOff>638175</xdr:colOff>
      <xdr:row>34</xdr:row>
      <xdr:rowOff>162941</xdr:rowOff>
    </xdr:to>
    <xdr:cxnSp macro="">
      <xdr:nvCxnSpPr>
        <xdr:cNvPr id="70" name="直線コネクタ 69"/>
        <xdr:cNvCxnSpPr/>
      </xdr:nvCxnSpPr>
      <xdr:spPr>
        <a:xfrm>
          <a:off x="1130300" y="5947283"/>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135018</xdr:rowOff>
    </xdr:from>
    <xdr:ext cx="469744" cy="259045"/>
    <xdr:sp macro="" textlink="">
      <xdr:nvSpPr>
        <xdr:cNvPr id="72" name="テキスト ボックス 71"/>
        <xdr:cNvSpPr txBox="1"/>
      </xdr:nvSpPr>
      <xdr:spPr>
        <a:xfrm>
          <a:off x="1784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28702</xdr:rowOff>
    </xdr:from>
    <xdr:to>
      <xdr:col>6</xdr:col>
      <xdr:colOff>561975</xdr:colOff>
      <xdr:row>35</xdr:row>
      <xdr:rowOff>130302</xdr:rowOff>
    </xdr:to>
    <xdr:sp macro="" textlink="">
      <xdr:nvSpPr>
        <xdr:cNvPr id="80" name="円/楕円 79"/>
        <xdr:cNvSpPr/>
      </xdr:nvSpPr>
      <xdr:spPr>
        <a:xfrm>
          <a:off x="45847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7129</xdr:rowOff>
    </xdr:from>
    <xdr:ext cx="469744" cy="259045"/>
    <xdr:sp macro="" textlink="">
      <xdr:nvSpPr>
        <xdr:cNvPr id="81" name="議会費該当値テキスト"/>
        <xdr:cNvSpPr txBox="1"/>
      </xdr:nvSpPr>
      <xdr:spPr>
        <a:xfrm>
          <a:off x="4686300" y="600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50038</xdr:rowOff>
    </xdr:from>
    <xdr:to>
      <xdr:col>5</xdr:col>
      <xdr:colOff>409575</xdr:colOff>
      <xdr:row>34</xdr:row>
      <xdr:rowOff>151638</xdr:rowOff>
    </xdr:to>
    <xdr:sp macro="" textlink="">
      <xdr:nvSpPr>
        <xdr:cNvPr id="82" name="円/楕円 81"/>
        <xdr:cNvSpPr/>
      </xdr:nvSpPr>
      <xdr:spPr>
        <a:xfrm>
          <a:off x="3746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142765</xdr:rowOff>
    </xdr:from>
    <xdr:ext cx="469744" cy="259045"/>
    <xdr:sp macro="" textlink="">
      <xdr:nvSpPr>
        <xdr:cNvPr id="83" name="テキスト ボックス 82"/>
        <xdr:cNvSpPr txBox="1"/>
      </xdr:nvSpPr>
      <xdr:spPr>
        <a:xfrm>
          <a:off x="3562427" y="59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72136</xdr:rowOff>
    </xdr:from>
    <xdr:to>
      <xdr:col>4</xdr:col>
      <xdr:colOff>206375</xdr:colOff>
      <xdr:row>35</xdr:row>
      <xdr:rowOff>2286</xdr:rowOff>
    </xdr:to>
    <xdr:sp macro="" textlink="">
      <xdr:nvSpPr>
        <xdr:cNvPr id="84" name="円/楕円 83"/>
        <xdr:cNvSpPr/>
      </xdr:nvSpPr>
      <xdr:spPr>
        <a:xfrm>
          <a:off x="28575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164863</xdr:rowOff>
    </xdr:from>
    <xdr:ext cx="469744" cy="259045"/>
    <xdr:sp macro="" textlink="">
      <xdr:nvSpPr>
        <xdr:cNvPr id="85" name="テキスト ボックス 84"/>
        <xdr:cNvSpPr txBox="1"/>
      </xdr:nvSpPr>
      <xdr:spPr>
        <a:xfrm>
          <a:off x="2673427" y="59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112141</xdr:rowOff>
    </xdr:from>
    <xdr:to>
      <xdr:col>3</xdr:col>
      <xdr:colOff>3175</xdr:colOff>
      <xdr:row>35</xdr:row>
      <xdr:rowOff>42291</xdr:rowOff>
    </xdr:to>
    <xdr:sp macro="" textlink="">
      <xdr:nvSpPr>
        <xdr:cNvPr id="86" name="円/楕円 85"/>
        <xdr:cNvSpPr/>
      </xdr:nvSpPr>
      <xdr:spPr>
        <a:xfrm>
          <a:off x="1968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33418</xdr:rowOff>
    </xdr:from>
    <xdr:ext cx="469744" cy="259045"/>
    <xdr:sp macro="" textlink="">
      <xdr:nvSpPr>
        <xdr:cNvPr id="87" name="テキスト ボックス 86"/>
        <xdr:cNvSpPr txBox="1"/>
      </xdr:nvSpPr>
      <xdr:spPr>
        <a:xfrm>
          <a:off x="1784427"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67183</xdr:rowOff>
    </xdr:from>
    <xdr:to>
      <xdr:col>1</xdr:col>
      <xdr:colOff>485775</xdr:colOff>
      <xdr:row>34</xdr:row>
      <xdr:rowOff>168783</xdr:rowOff>
    </xdr:to>
    <xdr:sp macro="" textlink="">
      <xdr:nvSpPr>
        <xdr:cNvPr id="88" name="円/楕円 87"/>
        <xdr:cNvSpPr/>
      </xdr:nvSpPr>
      <xdr:spPr>
        <a:xfrm>
          <a:off x="1079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159910</xdr:rowOff>
    </xdr:from>
    <xdr:ext cx="469744" cy="259045"/>
    <xdr:sp macro="" textlink="">
      <xdr:nvSpPr>
        <xdr:cNvPr id="89" name="テキスト ボックス 88"/>
        <xdr:cNvSpPr txBox="1"/>
      </xdr:nvSpPr>
      <xdr:spPr>
        <a:xfrm>
          <a:off x="895427" y="598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23201</xdr:rowOff>
    </xdr:from>
    <xdr:to>
      <xdr:col>6</xdr:col>
      <xdr:colOff>511175</xdr:colOff>
      <xdr:row>58</xdr:row>
      <xdr:rowOff>3204</xdr:rowOff>
    </xdr:to>
    <xdr:cxnSp macro="">
      <xdr:nvCxnSpPr>
        <xdr:cNvPr id="121" name="直線コネクタ 120"/>
        <xdr:cNvCxnSpPr/>
      </xdr:nvCxnSpPr>
      <xdr:spPr>
        <a:xfrm>
          <a:off x="3797300" y="9624401"/>
          <a:ext cx="838200" cy="32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23201</xdr:rowOff>
    </xdr:from>
    <xdr:to>
      <xdr:col>5</xdr:col>
      <xdr:colOff>358775</xdr:colOff>
      <xdr:row>59</xdr:row>
      <xdr:rowOff>79339</xdr:rowOff>
    </xdr:to>
    <xdr:cxnSp macro="">
      <xdr:nvCxnSpPr>
        <xdr:cNvPr id="124" name="直線コネクタ 123"/>
        <xdr:cNvCxnSpPr/>
      </xdr:nvCxnSpPr>
      <xdr:spPr>
        <a:xfrm flipV="1">
          <a:off x="2908300" y="9624401"/>
          <a:ext cx="889000" cy="57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79339</xdr:rowOff>
    </xdr:from>
    <xdr:to>
      <xdr:col>4</xdr:col>
      <xdr:colOff>155575</xdr:colOff>
      <xdr:row>59</xdr:row>
      <xdr:rowOff>91052</xdr:rowOff>
    </xdr:to>
    <xdr:cxnSp macro="">
      <xdr:nvCxnSpPr>
        <xdr:cNvPr id="127" name="直線コネクタ 126"/>
        <xdr:cNvCxnSpPr/>
      </xdr:nvCxnSpPr>
      <xdr:spPr>
        <a:xfrm flipV="1">
          <a:off x="2019300" y="10194889"/>
          <a:ext cx="889000" cy="1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52734</xdr:rowOff>
    </xdr:from>
    <xdr:to>
      <xdr:col>2</xdr:col>
      <xdr:colOff>638175</xdr:colOff>
      <xdr:row>59</xdr:row>
      <xdr:rowOff>91052</xdr:rowOff>
    </xdr:to>
    <xdr:cxnSp macro="">
      <xdr:nvCxnSpPr>
        <xdr:cNvPr id="130" name="直線コネクタ 129"/>
        <xdr:cNvCxnSpPr/>
      </xdr:nvCxnSpPr>
      <xdr:spPr>
        <a:xfrm>
          <a:off x="1130300" y="10168284"/>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93881</xdr:rowOff>
    </xdr:from>
    <xdr:ext cx="534377" cy="259045"/>
    <xdr:sp macro="" textlink="">
      <xdr:nvSpPr>
        <xdr:cNvPr id="132" name="テキスト ボックス 131"/>
        <xdr:cNvSpPr txBox="1"/>
      </xdr:nvSpPr>
      <xdr:spPr>
        <a:xfrm>
          <a:off x="1752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123854</xdr:rowOff>
    </xdr:from>
    <xdr:to>
      <xdr:col>6</xdr:col>
      <xdr:colOff>561975</xdr:colOff>
      <xdr:row>58</xdr:row>
      <xdr:rowOff>54004</xdr:rowOff>
    </xdr:to>
    <xdr:sp macro="" textlink="">
      <xdr:nvSpPr>
        <xdr:cNvPr id="140" name="円/楕円 139"/>
        <xdr:cNvSpPr/>
      </xdr:nvSpPr>
      <xdr:spPr>
        <a:xfrm>
          <a:off x="4584700" y="98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102281</xdr:rowOff>
    </xdr:from>
    <xdr:ext cx="534377" cy="259045"/>
    <xdr:sp macro="" textlink="">
      <xdr:nvSpPr>
        <xdr:cNvPr id="141" name="総務費該当値テキスト"/>
        <xdr:cNvSpPr txBox="1"/>
      </xdr:nvSpPr>
      <xdr:spPr>
        <a:xfrm>
          <a:off x="4686300" y="987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54,539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143851</xdr:rowOff>
    </xdr:from>
    <xdr:to>
      <xdr:col>5</xdr:col>
      <xdr:colOff>409575</xdr:colOff>
      <xdr:row>56</xdr:row>
      <xdr:rowOff>74001</xdr:rowOff>
    </xdr:to>
    <xdr:sp macro="" textlink="">
      <xdr:nvSpPr>
        <xdr:cNvPr id="142" name="円/楕円 141"/>
        <xdr:cNvSpPr/>
      </xdr:nvSpPr>
      <xdr:spPr>
        <a:xfrm>
          <a:off x="3746500" y="957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90528</xdr:rowOff>
    </xdr:from>
    <xdr:ext cx="534377" cy="259045"/>
    <xdr:sp macro="" textlink="">
      <xdr:nvSpPr>
        <xdr:cNvPr id="143" name="テキスト ボックス 142"/>
        <xdr:cNvSpPr txBox="1"/>
      </xdr:nvSpPr>
      <xdr:spPr>
        <a:xfrm>
          <a:off x="3530111" y="93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84,202</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28539</xdr:rowOff>
    </xdr:from>
    <xdr:to>
      <xdr:col>4</xdr:col>
      <xdr:colOff>206375</xdr:colOff>
      <xdr:row>59</xdr:row>
      <xdr:rowOff>130139</xdr:rowOff>
    </xdr:to>
    <xdr:sp macro="" textlink="">
      <xdr:nvSpPr>
        <xdr:cNvPr id="144" name="円/楕円 143"/>
        <xdr:cNvSpPr/>
      </xdr:nvSpPr>
      <xdr:spPr>
        <a:xfrm>
          <a:off x="2857500" y="1014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121266</xdr:rowOff>
    </xdr:from>
    <xdr:ext cx="534377" cy="259045"/>
    <xdr:sp macro="" textlink="">
      <xdr:nvSpPr>
        <xdr:cNvPr id="145" name="テキスト ボックス 144"/>
        <xdr:cNvSpPr txBox="1"/>
      </xdr:nvSpPr>
      <xdr:spPr>
        <a:xfrm>
          <a:off x="2641111" y="1023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31,795</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40252</xdr:rowOff>
    </xdr:from>
    <xdr:to>
      <xdr:col>3</xdr:col>
      <xdr:colOff>3175</xdr:colOff>
      <xdr:row>59</xdr:row>
      <xdr:rowOff>141852</xdr:rowOff>
    </xdr:to>
    <xdr:sp macro="" textlink="">
      <xdr:nvSpPr>
        <xdr:cNvPr id="146" name="円/楕円 145"/>
        <xdr:cNvSpPr/>
      </xdr:nvSpPr>
      <xdr:spPr>
        <a:xfrm>
          <a:off x="1968500" y="101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132979</xdr:rowOff>
    </xdr:from>
    <xdr:ext cx="534377" cy="259045"/>
    <xdr:sp macro="" textlink="">
      <xdr:nvSpPr>
        <xdr:cNvPr id="147" name="テキスト ボックス 146"/>
        <xdr:cNvSpPr txBox="1"/>
      </xdr:nvSpPr>
      <xdr:spPr>
        <a:xfrm>
          <a:off x="1752111" y="1024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1934</xdr:rowOff>
    </xdr:from>
    <xdr:to>
      <xdr:col>1</xdr:col>
      <xdr:colOff>485775</xdr:colOff>
      <xdr:row>59</xdr:row>
      <xdr:rowOff>103534</xdr:rowOff>
    </xdr:to>
    <xdr:sp macro="" textlink="">
      <xdr:nvSpPr>
        <xdr:cNvPr id="148" name="円/楕円 147"/>
        <xdr:cNvSpPr/>
      </xdr:nvSpPr>
      <xdr:spPr>
        <a:xfrm>
          <a:off x="1079500" y="101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94661</xdr:rowOff>
    </xdr:from>
    <xdr:ext cx="534377" cy="259045"/>
    <xdr:sp macro="" textlink="">
      <xdr:nvSpPr>
        <xdr:cNvPr id="149" name="テキスト ボックス 148"/>
        <xdr:cNvSpPr txBox="1"/>
      </xdr:nvSpPr>
      <xdr:spPr>
        <a:xfrm>
          <a:off x="863111" y="1021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78811</xdr:rowOff>
    </xdr:from>
    <xdr:to>
      <xdr:col>6</xdr:col>
      <xdr:colOff>511175</xdr:colOff>
      <xdr:row>78</xdr:row>
      <xdr:rowOff>86536</xdr:rowOff>
    </xdr:to>
    <xdr:cxnSp macro="">
      <xdr:nvCxnSpPr>
        <xdr:cNvPr id="178" name="直線コネクタ 177"/>
        <xdr:cNvCxnSpPr/>
      </xdr:nvCxnSpPr>
      <xdr:spPr>
        <a:xfrm flipV="1">
          <a:off x="3797300" y="13451911"/>
          <a:ext cx="838200" cy="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86536</xdr:rowOff>
    </xdr:from>
    <xdr:to>
      <xdr:col>5</xdr:col>
      <xdr:colOff>358775</xdr:colOff>
      <xdr:row>78</xdr:row>
      <xdr:rowOff>87477</xdr:rowOff>
    </xdr:to>
    <xdr:cxnSp macro="">
      <xdr:nvCxnSpPr>
        <xdr:cNvPr id="181" name="直線コネクタ 180"/>
        <xdr:cNvCxnSpPr/>
      </xdr:nvCxnSpPr>
      <xdr:spPr>
        <a:xfrm flipV="1">
          <a:off x="2908300" y="13459636"/>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87477</xdr:rowOff>
    </xdr:from>
    <xdr:to>
      <xdr:col>4</xdr:col>
      <xdr:colOff>155575</xdr:colOff>
      <xdr:row>78</xdr:row>
      <xdr:rowOff>100126</xdr:rowOff>
    </xdr:to>
    <xdr:cxnSp macro="">
      <xdr:nvCxnSpPr>
        <xdr:cNvPr id="184" name="直線コネクタ 183"/>
        <xdr:cNvCxnSpPr/>
      </xdr:nvCxnSpPr>
      <xdr:spPr>
        <a:xfrm flipV="1">
          <a:off x="2019300" y="13460577"/>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141065</xdr:rowOff>
    </xdr:from>
    <xdr:ext cx="599010" cy="259045"/>
    <xdr:sp macro="" textlink="">
      <xdr:nvSpPr>
        <xdr:cNvPr id="186" name="テキスト ボックス 185"/>
        <xdr:cNvSpPr txBox="1"/>
      </xdr:nvSpPr>
      <xdr:spPr>
        <a:xfrm>
          <a:off x="2608794" y="131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95999</xdr:rowOff>
    </xdr:from>
    <xdr:to>
      <xdr:col>2</xdr:col>
      <xdr:colOff>638175</xdr:colOff>
      <xdr:row>78</xdr:row>
      <xdr:rowOff>100126</xdr:rowOff>
    </xdr:to>
    <xdr:cxnSp macro="">
      <xdr:nvCxnSpPr>
        <xdr:cNvPr id="187" name="直線コネクタ 186"/>
        <xdr:cNvCxnSpPr/>
      </xdr:nvCxnSpPr>
      <xdr:spPr>
        <a:xfrm>
          <a:off x="1130300" y="13469099"/>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150330</xdr:rowOff>
    </xdr:from>
    <xdr:ext cx="599010" cy="259045"/>
    <xdr:sp macro="" textlink="">
      <xdr:nvSpPr>
        <xdr:cNvPr id="189" name="テキスト ボックス 188"/>
        <xdr:cNvSpPr txBox="1"/>
      </xdr:nvSpPr>
      <xdr:spPr>
        <a:xfrm>
          <a:off x="1719794" y="131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155029</xdr:rowOff>
    </xdr:from>
    <xdr:ext cx="599010" cy="259045"/>
    <xdr:sp macro="" textlink="">
      <xdr:nvSpPr>
        <xdr:cNvPr id="191" name="テキスト ボックス 190"/>
        <xdr:cNvSpPr txBox="1"/>
      </xdr:nvSpPr>
      <xdr:spPr>
        <a:xfrm>
          <a:off x="830794" y="131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28011</xdr:rowOff>
    </xdr:from>
    <xdr:to>
      <xdr:col>6</xdr:col>
      <xdr:colOff>561975</xdr:colOff>
      <xdr:row>78</xdr:row>
      <xdr:rowOff>129611</xdr:rowOff>
    </xdr:to>
    <xdr:sp macro="" textlink="">
      <xdr:nvSpPr>
        <xdr:cNvPr id="197" name="円/楕円 196"/>
        <xdr:cNvSpPr/>
      </xdr:nvSpPr>
      <xdr:spPr>
        <a:xfrm>
          <a:off x="4584700" y="134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35736</xdr:rowOff>
    </xdr:from>
    <xdr:to>
      <xdr:col>5</xdr:col>
      <xdr:colOff>409575</xdr:colOff>
      <xdr:row>78</xdr:row>
      <xdr:rowOff>137336</xdr:rowOff>
    </xdr:to>
    <xdr:sp macro="" textlink="">
      <xdr:nvSpPr>
        <xdr:cNvPr id="199" name="円/楕円 198"/>
        <xdr:cNvSpPr/>
      </xdr:nvSpPr>
      <xdr:spPr>
        <a:xfrm>
          <a:off x="3746500" y="1340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128463</xdr:rowOff>
    </xdr:from>
    <xdr:ext cx="599010" cy="259045"/>
    <xdr:sp macro="" textlink="">
      <xdr:nvSpPr>
        <xdr:cNvPr id="200" name="テキスト ボックス 199"/>
        <xdr:cNvSpPr txBox="1"/>
      </xdr:nvSpPr>
      <xdr:spPr>
        <a:xfrm>
          <a:off x="3497794" y="1350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36677</xdr:rowOff>
    </xdr:from>
    <xdr:to>
      <xdr:col>4</xdr:col>
      <xdr:colOff>206375</xdr:colOff>
      <xdr:row>78</xdr:row>
      <xdr:rowOff>138277</xdr:rowOff>
    </xdr:to>
    <xdr:sp macro="" textlink="">
      <xdr:nvSpPr>
        <xdr:cNvPr id="201" name="円/楕円 200"/>
        <xdr:cNvSpPr/>
      </xdr:nvSpPr>
      <xdr:spPr>
        <a:xfrm>
          <a:off x="2857500" y="134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129404</xdr:rowOff>
    </xdr:from>
    <xdr:ext cx="599010" cy="259045"/>
    <xdr:sp macro="" textlink="">
      <xdr:nvSpPr>
        <xdr:cNvPr id="202" name="テキスト ボックス 201"/>
        <xdr:cNvSpPr txBox="1"/>
      </xdr:nvSpPr>
      <xdr:spPr>
        <a:xfrm>
          <a:off x="2608794" y="1350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49326</xdr:rowOff>
    </xdr:from>
    <xdr:to>
      <xdr:col>3</xdr:col>
      <xdr:colOff>3175</xdr:colOff>
      <xdr:row>78</xdr:row>
      <xdr:rowOff>150926</xdr:rowOff>
    </xdr:to>
    <xdr:sp macro="" textlink="">
      <xdr:nvSpPr>
        <xdr:cNvPr id="203" name="円/楕円 202"/>
        <xdr:cNvSpPr/>
      </xdr:nvSpPr>
      <xdr:spPr>
        <a:xfrm>
          <a:off x="1968500" y="1342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142053</xdr:rowOff>
    </xdr:from>
    <xdr:ext cx="534377" cy="259045"/>
    <xdr:sp macro="" textlink="">
      <xdr:nvSpPr>
        <xdr:cNvPr id="204" name="テキスト ボックス 203"/>
        <xdr:cNvSpPr txBox="1"/>
      </xdr:nvSpPr>
      <xdr:spPr>
        <a:xfrm>
          <a:off x="1752111" y="1351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45199</xdr:rowOff>
    </xdr:from>
    <xdr:to>
      <xdr:col>1</xdr:col>
      <xdr:colOff>485775</xdr:colOff>
      <xdr:row>78</xdr:row>
      <xdr:rowOff>146799</xdr:rowOff>
    </xdr:to>
    <xdr:sp macro="" textlink="">
      <xdr:nvSpPr>
        <xdr:cNvPr id="205" name="円/楕円 204"/>
        <xdr:cNvSpPr/>
      </xdr:nvSpPr>
      <xdr:spPr>
        <a:xfrm>
          <a:off x="1079500" y="134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137926</xdr:rowOff>
    </xdr:from>
    <xdr:ext cx="534377" cy="259045"/>
    <xdr:sp macro="" textlink="">
      <xdr:nvSpPr>
        <xdr:cNvPr id="206" name="テキスト ボックス 205"/>
        <xdr:cNvSpPr txBox="1"/>
      </xdr:nvSpPr>
      <xdr:spPr>
        <a:xfrm>
          <a:off x="863111" y="1351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18028</xdr:rowOff>
    </xdr:from>
    <xdr:to>
      <xdr:col>6</xdr:col>
      <xdr:colOff>511175</xdr:colOff>
      <xdr:row>98</xdr:row>
      <xdr:rowOff>28239</xdr:rowOff>
    </xdr:to>
    <xdr:cxnSp macro="">
      <xdr:nvCxnSpPr>
        <xdr:cNvPr id="236" name="直線コネクタ 235"/>
        <xdr:cNvCxnSpPr/>
      </xdr:nvCxnSpPr>
      <xdr:spPr>
        <a:xfrm>
          <a:off x="3797300" y="16820128"/>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158293</xdr:rowOff>
    </xdr:from>
    <xdr:to>
      <xdr:col>5</xdr:col>
      <xdr:colOff>358775</xdr:colOff>
      <xdr:row>98</xdr:row>
      <xdr:rowOff>18028</xdr:rowOff>
    </xdr:to>
    <xdr:cxnSp macro="">
      <xdr:nvCxnSpPr>
        <xdr:cNvPr id="239" name="直線コネクタ 238"/>
        <xdr:cNvCxnSpPr/>
      </xdr:nvCxnSpPr>
      <xdr:spPr>
        <a:xfrm>
          <a:off x="2908300" y="16788943"/>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158293</xdr:rowOff>
    </xdr:from>
    <xdr:to>
      <xdr:col>4</xdr:col>
      <xdr:colOff>155575</xdr:colOff>
      <xdr:row>97</xdr:row>
      <xdr:rowOff>163246</xdr:rowOff>
    </xdr:to>
    <xdr:cxnSp macro="">
      <xdr:nvCxnSpPr>
        <xdr:cNvPr id="242" name="直線コネクタ 241"/>
        <xdr:cNvCxnSpPr/>
      </xdr:nvCxnSpPr>
      <xdr:spPr>
        <a:xfrm flipV="1">
          <a:off x="2019300" y="1678894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163246</xdr:rowOff>
    </xdr:from>
    <xdr:to>
      <xdr:col>2</xdr:col>
      <xdr:colOff>638175</xdr:colOff>
      <xdr:row>98</xdr:row>
      <xdr:rowOff>1702</xdr:rowOff>
    </xdr:to>
    <xdr:cxnSp macro="">
      <xdr:nvCxnSpPr>
        <xdr:cNvPr id="245" name="直線コネクタ 244"/>
        <xdr:cNvCxnSpPr/>
      </xdr:nvCxnSpPr>
      <xdr:spPr>
        <a:xfrm flipV="1">
          <a:off x="1130300" y="1679389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46848</xdr:rowOff>
    </xdr:from>
    <xdr:ext cx="534377" cy="259045"/>
    <xdr:sp macro="" textlink="">
      <xdr:nvSpPr>
        <xdr:cNvPr id="249" name="テキスト ボックス 248"/>
        <xdr:cNvSpPr txBox="1"/>
      </xdr:nvSpPr>
      <xdr:spPr>
        <a:xfrm>
          <a:off x="863111" y="168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148889</xdr:rowOff>
    </xdr:from>
    <xdr:to>
      <xdr:col>6</xdr:col>
      <xdr:colOff>561975</xdr:colOff>
      <xdr:row>98</xdr:row>
      <xdr:rowOff>79039</xdr:rowOff>
    </xdr:to>
    <xdr:sp macro="" textlink="">
      <xdr:nvSpPr>
        <xdr:cNvPr id="255" name="円/楕円 254"/>
        <xdr:cNvSpPr/>
      </xdr:nvSpPr>
      <xdr:spPr>
        <a:xfrm>
          <a:off x="4584700" y="167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127316</xdr:rowOff>
    </xdr:from>
    <xdr:ext cx="534377" cy="259045"/>
    <xdr:sp macro="" textlink="">
      <xdr:nvSpPr>
        <xdr:cNvPr id="256" name="衛生費該当値テキスト"/>
        <xdr:cNvSpPr txBox="1"/>
      </xdr:nvSpPr>
      <xdr:spPr>
        <a:xfrm>
          <a:off x="4686300" y="167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138678</xdr:rowOff>
    </xdr:from>
    <xdr:to>
      <xdr:col>5</xdr:col>
      <xdr:colOff>409575</xdr:colOff>
      <xdr:row>98</xdr:row>
      <xdr:rowOff>68828</xdr:rowOff>
    </xdr:to>
    <xdr:sp macro="" textlink="">
      <xdr:nvSpPr>
        <xdr:cNvPr id="257" name="円/楕円 256"/>
        <xdr:cNvSpPr/>
      </xdr:nvSpPr>
      <xdr:spPr>
        <a:xfrm>
          <a:off x="3746500" y="167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59955</xdr:rowOff>
    </xdr:from>
    <xdr:ext cx="534377" cy="259045"/>
    <xdr:sp macro="" textlink="">
      <xdr:nvSpPr>
        <xdr:cNvPr id="258" name="テキスト ボックス 257"/>
        <xdr:cNvSpPr txBox="1"/>
      </xdr:nvSpPr>
      <xdr:spPr>
        <a:xfrm>
          <a:off x="3530111" y="1686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107493</xdr:rowOff>
    </xdr:from>
    <xdr:to>
      <xdr:col>4</xdr:col>
      <xdr:colOff>206375</xdr:colOff>
      <xdr:row>98</xdr:row>
      <xdr:rowOff>37643</xdr:rowOff>
    </xdr:to>
    <xdr:sp macro="" textlink="">
      <xdr:nvSpPr>
        <xdr:cNvPr id="259" name="円/楕円 258"/>
        <xdr:cNvSpPr/>
      </xdr:nvSpPr>
      <xdr:spPr>
        <a:xfrm>
          <a:off x="2857500" y="167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28770</xdr:rowOff>
    </xdr:from>
    <xdr:ext cx="534377" cy="259045"/>
    <xdr:sp macro="" textlink="">
      <xdr:nvSpPr>
        <xdr:cNvPr id="260" name="テキスト ボックス 259"/>
        <xdr:cNvSpPr txBox="1"/>
      </xdr:nvSpPr>
      <xdr:spPr>
        <a:xfrm>
          <a:off x="2641111" y="168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112446</xdr:rowOff>
    </xdr:from>
    <xdr:to>
      <xdr:col>3</xdr:col>
      <xdr:colOff>3175</xdr:colOff>
      <xdr:row>98</xdr:row>
      <xdr:rowOff>42596</xdr:rowOff>
    </xdr:to>
    <xdr:sp macro="" textlink="">
      <xdr:nvSpPr>
        <xdr:cNvPr id="261" name="円/楕円 260"/>
        <xdr:cNvSpPr/>
      </xdr:nvSpPr>
      <xdr:spPr>
        <a:xfrm>
          <a:off x="1968500" y="167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33723</xdr:rowOff>
    </xdr:from>
    <xdr:ext cx="534377" cy="259045"/>
    <xdr:sp macro="" textlink="">
      <xdr:nvSpPr>
        <xdr:cNvPr id="262" name="テキスト ボックス 261"/>
        <xdr:cNvSpPr txBox="1"/>
      </xdr:nvSpPr>
      <xdr:spPr>
        <a:xfrm>
          <a:off x="1752111" y="168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122352</xdr:rowOff>
    </xdr:from>
    <xdr:to>
      <xdr:col>1</xdr:col>
      <xdr:colOff>485775</xdr:colOff>
      <xdr:row>98</xdr:row>
      <xdr:rowOff>52502</xdr:rowOff>
    </xdr:to>
    <xdr:sp macro="" textlink="">
      <xdr:nvSpPr>
        <xdr:cNvPr id="263" name="円/楕円 262"/>
        <xdr:cNvSpPr/>
      </xdr:nvSpPr>
      <xdr:spPr>
        <a:xfrm>
          <a:off x="1079500" y="167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69029</xdr:rowOff>
    </xdr:from>
    <xdr:ext cx="534377" cy="259045"/>
    <xdr:sp macro="" textlink="">
      <xdr:nvSpPr>
        <xdr:cNvPr id="264" name="テキスト ボックス 263"/>
        <xdr:cNvSpPr txBox="1"/>
      </xdr:nvSpPr>
      <xdr:spPr>
        <a:xfrm>
          <a:off x="863111" y="165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43688</xdr:rowOff>
    </xdr:from>
    <xdr:to>
      <xdr:col>15</xdr:col>
      <xdr:colOff>180975</xdr:colOff>
      <xdr:row>39</xdr:row>
      <xdr:rowOff>43879</xdr:rowOff>
    </xdr:to>
    <xdr:cxnSp macro="">
      <xdr:nvCxnSpPr>
        <xdr:cNvPr id="293" name="直線コネクタ 292"/>
        <xdr:cNvCxnSpPr/>
      </xdr:nvCxnSpPr>
      <xdr:spPr>
        <a:xfrm>
          <a:off x="9639300" y="6730238"/>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43688</xdr:rowOff>
    </xdr:from>
    <xdr:to>
      <xdr:col>14</xdr:col>
      <xdr:colOff>28575</xdr:colOff>
      <xdr:row>39</xdr:row>
      <xdr:rowOff>43688</xdr:rowOff>
    </xdr:to>
    <xdr:cxnSp macro="">
      <xdr:nvCxnSpPr>
        <xdr:cNvPr id="296" name="直線コネクタ 295"/>
        <xdr:cNvCxnSpPr/>
      </xdr:nvCxnSpPr>
      <xdr:spPr>
        <a:xfrm>
          <a:off x="8750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43688</xdr:rowOff>
    </xdr:from>
    <xdr:to>
      <xdr:col>12</xdr:col>
      <xdr:colOff>511175</xdr:colOff>
      <xdr:row>39</xdr:row>
      <xdr:rowOff>43688</xdr:rowOff>
    </xdr:to>
    <xdr:cxnSp macro="">
      <xdr:nvCxnSpPr>
        <xdr:cNvPr id="299" name="直線コネクタ 298"/>
        <xdr:cNvCxnSpPr/>
      </xdr:nvCxnSpPr>
      <xdr:spPr>
        <a:xfrm>
          <a:off x="7861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43688</xdr:rowOff>
    </xdr:from>
    <xdr:to>
      <xdr:col>11</xdr:col>
      <xdr:colOff>307975</xdr:colOff>
      <xdr:row>39</xdr:row>
      <xdr:rowOff>43688</xdr:rowOff>
    </xdr:to>
    <xdr:cxnSp macro="">
      <xdr:nvCxnSpPr>
        <xdr:cNvPr id="302" name="直線コネクタ 301"/>
        <xdr:cNvCxnSpPr/>
      </xdr:nvCxnSpPr>
      <xdr:spPr>
        <a:xfrm>
          <a:off x="6972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164529</xdr:rowOff>
    </xdr:from>
    <xdr:to>
      <xdr:col>15</xdr:col>
      <xdr:colOff>231775</xdr:colOff>
      <xdr:row>39</xdr:row>
      <xdr:rowOff>94679</xdr:rowOff>
    </xdr:to>
    <xdr:sp macro="" textlink="">
      <xdr:nvSpPr>
        <xdr:cNvPr id="312" name="円/楕円 311"/>
        <xdr:cNvSpPr/>
      </xdr:nvSpPr>
      <xdr:spPr>
        <a:xfrm>
          <a:off x="10426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79456</xdr:rowOff>
    </xdr:from>
    <xdr:ext cx="249299" cy="259045"/>
    <xdr:sp macro="" textlink="">
      <xdr:nvSpPr>
        <xdr:cNvPr id="313" name="労働費該当値テキスト"/>
        <xdr:cNvSpPr txBox="1"/>
      </xdr:nvSpPr>
      <xdr:spPr>
        <a:xfrm>
          <a:off x="10528300" y="6594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164338</xdr:rowOff>
    </xdr:from>
    <xdr:to>
      <xdr:col>14</xdr:col>
      <xdr:colOff>79375</xdr:colOff>
      <xdr:row>39</xdr:row>
      <xdr:rowOff>94488</xdr:rowOff>
    </xdr:to>
    <xdr:sp macro="" textlink="">
      <xdr:nvSpPr>
        <xdr:cNvPr id="314" name="円/楕円 313"/>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85615</xdr:rowOff>
    </xdr:from>
    <xdr:ext cx="249299" cy="259045"/>
    <xdr:sp macro="" textlink="">
      <xdr:nvSpPr>
        <xdr:cNvPr id="315" name="テキスト ボックス 314"/>
        <xdr:cNvSpPr txBox="1"/>
      </xdr:nvSpPr>
      <xdr:spPr>
        <a:xfrm>
          <a:off x="9514649"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164338</xdr:rowOff>
    </xdr:from>
    <xdr:to>
      <xdr:col>12</xdr:col>
      <xdr:colOff>561975</xdr:colOff>
      <xdr:row>39</xdr:row>
      <xdr:rowOff>94488</xdr:rowOff>
    </xdr:to>
    <xdr:sp macro="" textlink="">
      <xdr:nvSpPr>
        <xdr:cNvPr id="316" name="円/楕円 315"/>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85615</xdr:rowOff>
    </xdr:from>
    <xdr:ext cx="249299" cy="259045"/>
    <xdr:sp macro="" textlink="">
      <xdr:nvSpPr>
        <xdr:cNvPr id="317" name="テキスト ボックス 316"/>
        <xdr:cNvSpPr txBox="1"/>
      </xdr:nvSpPr>
      <xdr:spPr>
        <a:xfrm>
          <a:off x="8625649"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164338</xdr:rowOff>
    </xdr:from>
    <xdr:to>
      <xdr:col>11</xdr:col>
      <xdr:colOff>358775</xdr:colOff>
      <xdr:row>39</xdr:row>
      <xdr:rowOff>94488</xdr:rowOff>
    </xdr:to>
    <xdr:sp macro="" textlink="">
      <xdr:nvSpPr>
        <xdr:cNvPr id="318" name="円/楕円 317"/>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85615</xdr:rowOff>
    </xdr:from>
    <xdr:ext cx="249299" cy="259045"/>
    <xdr:sp macro="" textlink="">
      <xdr:nvSpPr>
        <xdr:cNvPr id="319" name="テキスト ボックス 318"/>
        <xdr:cNvSpPr txBox="1"/>
      </xdr:nvSpPr>
      <xdr:spPr>
        <a:xfrm>
          <a:off x="7736649"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164338</xdr:rowOff>
    </xdr:from>
    <xdr:to>
      <xdr:col>10</xdr:col>
      <xdr:colOff>155575</xdr:colOff>
      <xdr:row>39</xdr:row>
      <xdr:rowOff>94488</xdr:rowOff>
    </xdr:to>
    <xdr:sp macro="" textlink="">
      <xdr:nvSpPr>
        <xdr:cNvPr id="320" name="円/楕円 319"/>
        <xdr:cNvSpPr/>
      </xdr:nvSpPr>
      <xdr:spPr>
        <a:xfrm>
          <a:off x="692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85615</xdr:rowOff>
    </xdr:from>
    <xdr:ext cx="249299" cy="259045"/>
    <xdr:sp macro="" textlink="">
      <xdr:nvSpPr>
        <xdr:cNvPr id="321" name="テキスト ボックス 320"/>
        <xdr:cNvSpPr txBox="1"/>
      </xdr:nvSpPr>
      <xdr:spPr>
        <a:xfrm>
          <a:off x="6847649"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13436</xdr:rowOff>
    </xdr:from>
    <xdr:to>
      <xdr:col>15</xdr:col>
      <xdr:colOff>180975</xdr:colOff>
      <xdr:row>57</xdr:row>
      <xdr:rowOff>106915</xdr:rowOff>
    </xdr:to>
    <xdr:cxnSp macro="">
      <xdr:nvCxnSpPr>
        <xdr:cNvPr id="350" name="直線コネクタ 349"/>
        <xdr:cNvCxnSpPr/>
      </xdr:nvCxnSpPr>
      <xdr:spPr>
        <a:xfrm>
          <a:off x="9639300" y="9786086"/>
          <a:ext cx="838200" cy="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171056</xdr:rowOff>
    </xdr:from>
    <xdr:to>
      <xdr:col>14</xdr:col>
      <xdr:colOff>28575</xdr:colOff>
      <xdr:row>57</xdr:row>
      <xdr:rowOff>13436</xdr:rowOff>
    </xdr:to>
    <xdr:cxnSp macro="">
      <xdr:nvCxnSpPr>
        <xdr:cNvPr id="353" name="直線コネクタ 352"/>
        <xdr:cNvCxnSpPr/>
      </xdr:nvCxnSpPr>
      <xdr:spPr>
        <a:xfrm>
          <a:off x="8750300" y="977225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171056</xdr:rowOff>
    </xdr:from>
    <xdr:to>
      <xdr:col>12</xdr:col>
      <xdr:colOff>511175</xdr:colOff>
      <xdr:row>57</xdr:row>
      <xdr:rowOff>125165</xdr:rowOff>
    </xdr:to>
    <xdr:cxnSp macro="">
      <xdr:nvCxnSpPr>
        <xdr:cNvPr id="356" name="直線コネクタ 355"/>
        <xdr:cNvCxnSpPr/>
      </xdr:nvCxnSpPr>
      <xdr:spPr>
        <a:xfrm flipV="1">
          <a:off x="7861300" y="9772256"/>
          <a:ext cx="889000" cy="12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58" name="テキスト ボックス 357"/>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77006</xdr:rowOff>
    </xdr:from>
    <xdr:to>
      <xdr:col>11</xdr:col>
      <xdr:colOff>307975</xdr:colOff>
      <xdr:row>57</xdr:row>
      <xdr:rowOff>125165</xdr:rowOff>
    </xdr:to>
    <xdr:cxnSp macro="">
      <xdr:nvCxnSpPr>
        <xdr:cNvPr id="359" name="直線コネクタ 358"/>
        <xdr:cNvCxnSpPr/>
      </xdr:nvCxnSpPr>
      <xdr:spPr>
        <a:xfrm>
          <a:off x="6972300" y="9849656"/>
          <a:ext cx="8890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123836</xdr:rowOff>
    </xdr:from>
    <xdr:ext cx="534377" cy="259045"/>
    <xdr:sp macro="" textlink="">
      <xdr:nvSpPr>
        <xdr:cNvPr id="361" name="テキスト ボックス 360"/>
        <xdr:cNvSpPr txBox="1"/>
      </xdr:nvSpPr>
      <xdr:spPr>
        <a:xfrm>
          <a:off x="7594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63" name="テキスト ボックス 362"/>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56115</xdr:rowOff>
    </xdr:from>
    <xdr:to>
      <xdr:col>15</xdr:col>
      <xdr:colOff>231775</xdr:colOff>
      <xdr:row>57</xdr:row>
      <xdr:rowOff>157715</xdr:rowOff>
    </xdr:to>
    <xdr:sp macro="" textlink="">
      <xdr:nvSpPr>
        <xdr:cNvPr id="369" name="円/楕円 368"/>
        <xdr:cNvSpPr/>
      </xdr:nvSpPr>
      <xdr:spPr>
        <a:xfrm>
          <a:off x="10426700" y="98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34542</xdr:rowOff>
    </xdr:from>
    <xdr:ext cx="534377" cy="259045"/>
    <xdr:sp macro="" textlink="">
      <xdr:nvSpPr>
        <xdr:cNvPr id="370" name="農林水産業費該当値テキスト"/>
        <xdr:cNvSpPr txBox="1"/>
      </xdr:nvSpPr>
      <xdr:spPr>
        <a:xfrm>
          <a:off x="10528300" y="98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134086</xdr:rowOff>
    </xdr:from>
    <xdr:to>
      <xdr:col>14</xdr:col>
      <xdr:colOff>79375</xdr:colOff>
      <xdr:row>57</xdr:row>
      <xdr:rowOff>64236</xdr:rowOff>
    </xdr:to>
    <xdr:sp macro="" textlink="">
      <xdr:nvSpPr>
        <xdr:cNvPr id="371" name="円/楕円 370"/>
        <xdr:cNvSpPr/>
      </xdr:nvSpPr>
      <xdr:spPr>
        <a:xfrm>
          <a:off x="9588500" y="97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55363</xdr:rowOff>
    </xdr:from>
    <xdr:ext cx="534377" cy="259045"/>
    <xdr:sp macro="" textlink="">
      <xdr:nvSpPr>
        <xdr:cNvPr id="372" name="テキスト ボックス 371"/>
        <xdr:cNvSpPr txBox="1"/>
      </xdr:nvSpPr>
      <xdr:spPr>
        <a:xfrm>
          <a:off x="9372111" y="98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120256</xdr:rowOff>
    </xdr:from>
    <xdr:to>
      <xdr:col>12</xdr:col>
      <xdr:colOff>561975</xdr:colOff>
      <xdr:row>57</xdr:row>
      <xdr:rowOff>50406</xdr:rowOff>
    </xdr:to>
    <xdr:sp macro="" textlink="">
      <xdr:nvSpPr>
        <xdr:cNvPr id="373" name="円/楕円 372"/>
        <xdr:cNvSpPr/>
      </xdr:nvSpPr>
      <xdr:spPr>
        <a:xfrm>
          <a:off x="8699500" y="97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66933</xdr:rowOff>
    </xdr:from>
    <xdr:ext cx="534377" cy="259045"/>
    <xdr:sp macro="" textlink="">
      <xdr:nvSpPr>
        <xdr:cNvPr id="374" name="テキスト ボックス 373"/>
        <xdr:cNvSpPr txBox="1"/>
      </xdr:nvSpPr>
      <xdr:spPr>
        <a:xfrm>
          <a:off x="8483111" y="94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74365</xdr:rowOff>
    </xdr:from>
    <xdr:to>
      <xdr:col>11</xdr:col>
      <xdr:colOff>358775</xdr:colOff>
      <xdr:row>58</xdr:row>
      <xdr:rowOff>4515</xdr:rowOff>
    </xdr:to>
    <xdr:sp macro="" textlink="">
      <xdr:nvSpPr>
        <xdr:cNvPr id="375" name="円/楕円 374"/>
        <xdr:cNvSpPr/>
      </xdr:nvSpPr>
      <xdr:spPr>
        <a:xfrm>
          <a:off x="7810500" y="98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167092</xdr:rowOff>
    </xdr:from>
    <xdr:ext cx="534377" cy="259045"/>
    <xdr:sp macro="" textlink="">
      <xdr:nvSpPr>
        <xdr:cNvPr id="376" name="テキスト ボックス 375"/>
        <xdr:cNvSpPr txBox="1"/>
      </xdr:nvSpPr>
      <xdr:spPr>
        <a:xfrm>
          <a:off x="7594111" y="99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26206</xdr:rowOff>
    </xdr:from>
    <xdr:to>
      <xdr:col>10</xdr:col>
      <xdr:colOff>155575</xdr:colOff>
      <xdr:row>57</xdr:row>
      <xdr:rowOff>127806</xdr:rowOff>
    </xdr:to>
    <xdr:sp macro="" textlink="">
      <xdr:nvSpPr>
        <xdr:cNvPr id="377" name="円/楕円 376"/>
        <xdr:cNvSpPr/>
      </xdr:nvSpPr>
      <xdr:spPr>
        <a:xfrm>
          <a:off x="6921500" y="97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144333</xdr:rowOff>
    </xdr:from>
    <xdr:ext cx="534377" cy="259045"/>
    <xdr:sp macro="" textlink="">
      <xdr:nvSpPr>
        <xdr:cNvPr id="378" name="テキスト ボックス 377"/>
        <xdr:cNvSpPr txBox="1"/>
      </xdr:nvSpPr>
      <xdr:spPr>
        <a:xfrm>
          <a:off x="6705111" y="95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115812</xdr:rowOff>
    </xdr:from>
    <xdr:to>
      <xdr:col>15</xdr:col>
      <xdr:colOff>180975</xdr:colOff>
      <xdr:row>78</xdr:row>
      <xdr:rowOff>137147</xdr:rowOff>
    </xdr:to>
    <xdr:cxnSp macro="">
      <xdr:nvCxnSpPr>
        <xdr:cNvPr id="407" name="直線コネクタ 406"/>
        <xdr:cNvCxnSpPr/>
      </xdr:nvCxnSpPr>
      <xdr:spPr>
        <a:xfrm>
          <a:off x="9639300" y="13488912"/>
          <a:ext cx="8382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115812</xdr:rowOff>
    </xdr:from>
    <xdr:to>
      <xdr:col>14</xdr:col>
      <xdr:colOff>28575</xdr:colOff>
      <xdr:row>78</xdr:row>
      <xdr:rowOff>134443</xdr:rowOff>
    </xdr:to>
    <xdr:cxnSp macro="">
      <xdr:nvCxnSpPr>
        <xdr:cNvPr id="410" name="直線コネクタ 409"/>
        <xdr:cNvCxnSpPr/>
      </xdr:nvCxnSpPr>
      <xdr:spPr>
        <a:xfrm flipV="1">
          <a:off x="8750300" y="13488912"/>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134252</xdr:rowOff>
    </xdr:from>
    <xdr:to>
      <xdr:col>12</xdr:col>
      <xdr:colOff>511175</xdr:colOff>
      <xdr:row>78</xdr:row>
      <xdr:rowOff>134443</xdr:rowOff>
    </xdr:to>
    <xdr:cxnSp macro="">
      <xdr:nvCxnSpPr>
        <xdr:cNvPr id="413" name="直線コネクタ 412"/>
        <xdr:cNvCxnSpPr/>
      </xdr:nvCxnSpPr>
      <xdr:spPr>
        <a:xfrm>
          <a:off x="7861300" y="1350735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133719</xdr:rowOff>
    </xdr:from>
    <xdr:to>
      <xdr:col>11</xdr:col>
      <xdr:colOff>307975</xdr:colOff>
      <xdr:row>78</xdr:row>
      <xdr:rowOff>134252</xdr:rowOff>
    </xdr:to>
    <xdr:cxnSp macro="">
      <xdr:nvCxnSpPr>
        <xdr:cNvPr id="416" name="直線コネクタ 415"/>
        <xdr:cNvCxnSpPr/>
      </xdr:nvCxnSpPr>
      <xdr:spPr>
        <a:xfrm>
          <a:off x="6972300" y="1350681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86347</xdr:rowOff>
    </xdr:from>
    <xdr:to>
      <xdr:col>15</xdr:col>
      <xdr:colOff>231775</xdr:colOff>
      <xdr:row>79</xdr:row>
      <xdr:rowOff>16497</xdr:rowOff>
    </xdr:to>
    <xdr:sp macro="" textlink="">
      <xdr:nvSpPr>
        <xdr:cNvPr id="426" name="円/楕円 425"/>
        <xdr:cNvSpPr/>
      </xdr:nvSpPr>
      <xdr:spPr>
        <a:xfrm>
          <a:off x="10426700" y="134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1274</xdr:rowOff>
    </xdr:from>
    <xdr:ext cx="469744" cy="259045"/>
    <xdr:sp macro="" textlink="">
      <xdr:nvSpPr>
        <xdr:cNvPr id="427" name="商工費該当値テキスト"/>
        <xdr:cNvSpPr txBox="1"/>
      </xdr:nvSpPr>
      <xdr:spPr>
        <a:xfrm>
          <a:off x="10528300" y="1337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65012</xdr:rowOff>
    </xdr:from>
    <xdr:to>
      <xdr:col>14</xdr:col>
      <xdr:colOff>79375</xdr:colOff>
      <xdr:row>78</xdr:row>
      <xdr:rowOff>166612</xdr:rowOff>
    </xdr:to>
    <xdr:sp macro="" textlink="">
      <xdr:nvSpPr>
        <xdr:cNvPr id="428" name="円/楕円 427"/>
        <xdr:cNvSpPr/>
      </xdr:nvSpPr>
      <xdr:spPr>
        <a:xfrm>
          <a:off x="9588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157739</xdr:rowOff>
    </xdr:from>
    <xdr:ext cx="469744" cy="259045"/>
    <xdr:sp macro="" textlink="">
      <xdr:nvSpPr>
        <xdr:cNvPr id="429" name="テキスト ボックス 428"/>
        <xdr:cNvSpPr txBox="1"/>
      </xdr:nvSpPr>
      <xdr:spPr>
        <a:xfrm>
          <a:off x="9404427"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83643</xdr:rowOff>
    </xdr:from>
    <xdr:to>
      <xdr:col>12</xdr:col>
      <xdr:colOff>561975</xdr:colOff>
      <xdr:row>79</xdr:row>
      <xdr:rowOff>13793</xdr:rowOff>
    </xdr:to>
    <xdr:sp macro="" textlink="">
      <xdr:nvSpPr>
        <xdr:cNvPr id="430" name="円/楕円 429"/>
        <xdr:cNvSpPr/>
      </xdr:nvSpPr>
      <xdr:spPr>
        <a:xfrm>
          <a:off x="8699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4920</xdr:rowOff>
    </xdr:from>
    <xdr:ext cx="469744" cy="259045"/>
    <xdr:sp macro="" textlink="">
      <xdr:nvSpPr>
        <xdr:cNvPr id="431" name="テキスト ボックス 430"/>
        <xdr:cNvSpPr txBox="1"/>
      </xdr:nvSpPr>
      <xdr:spPr>
        <a:xfrm>
          <a:off x="8515427"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83452</xdr:rowOff>
    </xdr:from>
    <xdr:to>
      <xdr:col>11</xdr:col>
      <xdr:colOff>358775</xdr:colOff>
      <xdr:row>79</xdr:row>
      <xdr:rowOff>13602</xdr:rowOff>
    </xdr:to>
    <xdr:sp macro="" textlink="">
      <xdr:nvSpPr>
        <xdr:cNvPr id="432" name="円/楕円 431"/>
        <xdr:cNvSpPr/>
      </xdr:nvSpPr>
      <xdr:spPr>
        <a:xfrm>
          <a:off x="7810500" y="134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4729</xdr:rowOff>
    </xdr:from>
    <xdr:ext cx="469744" cy="259045"/>
    <xdr:sp macro="" textlink="">
      <xdr:nvSpPr>
        <xdr:cNvPr id="433" name="テキスト ボックス 432"/>
        <xdr:cNvSpPr txBox="1"/>
      </xdr:nvSpPr>
      <xdr:spPr>
        <a:xfrm>
          <a:off x="7626427" y="135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82919</xdr:rowOff>
    </xdr:from>
    <xdr:to>
      <xdr:col>10</xdr:col>
      <xdr:colOff>155575</xdr:colOff>
      <xdr:row>79</xdr:row>
      <xdr:rowOff>13069</xdr:rowOff>
    </xdr:to>
    <xdr:sp macro="" textlink="">
      <xdr:nvSpPr>
        <xdr:cNvPr id="434" name="円/楕円 433"/>
        <xdr:cNvSpPr/>
      </xdr:nvSpPr>
      <xdr:spPr>
        <a:xfrm>
          <a:off x="69215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4196</xdr:rowOff>
    </xdr:from>
    <xdr:ext cx="469744" cy="259045"/>
    <xdr:sp macro="" textlink="">
      <xdr:nvSpPr>
        <xdr:cNvPr id="435" name="テキスト ボックス 434"/>
        <xdr:cNvSpPr txBox="1"/>
      </xdr:nvSpPr>
      <xdr:spPr>
        <a:xfrm>
          <a:off x="6737427" y="135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152067</xdr:rowOff>
    </xdr:from>
    <xdr:to>
      <xdr:col>15</xdr:col>
      <xdr:colOff>180975</xdr:colOff>
      <xdr:row>96</xdr:row>
      <xdr:rowOff>152936</xdr:rowOff>
    </xdr:to>
    <xdr:cxnSp macro="">
      <xdr:nvCxnSpPr>
        <xdr:cNvPr id="463" name="直線コネクタ 462"/>
        <xdr:cNvCxnSpPr/>
      </xdr:nvCxnSpPr>
      <xdr:spPr>
        <a:xfrm flipV="1">
          <a:off x="9639300" y="16611267"/>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149827</xdr:rowOff>
    </xdr:from>
    <xdr:to>
      <xdr:col>14</xdr:col>
      <xdr:colOff>28575</xdr:colOff>
      <xdr:row>96</xdr:row>
      <xdr:rowOff>152936</xdr:rowOff>
    </xdr:to>
    <xdr:cxnSp macro="">
      <xdr:nvCxnSpPr>
        <xdr:cNvPr id="466" name="直線コネクタ 465"/>
        <xdr:cNvCxnSpPr/>
      </xdr:nvCxnSpPr>
      <xdr:spPr>
        <a:xfrm>
          <a:off x="8750300" y="16609027"/>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14267</xdr:rowOff>
    </xdr:from>
    <xdr:to>
      <xdr:col>12</xdr:col>
      <xdr:colOff>511175</xdr:colOff>
      <xdr:row>96</xdr:row>
      <xdr:rowOff>149827</xdr:rowOff>
    </xdr:to>
    <xdr:cxnSp macro="">
      <xdr:nvCxnSpPr>
        <xdr:cNvPr id="469" name="直線コネクタ 468"/>
        <xdr:cNvCxnSpPr/>
      </xdr:nvCxnSpPr>
      <xdr:spPr>
        <a:xfrm>
          <a:off x="7861300" y="16473467"/>
          <a:ext cx="8890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165441</xdr:rowOff>
    </xdr:from>
    <xdr:to>
      <xdr:col>11</xdr:col>
      <xdr:colOff>307975</xdr:colOff>
      <xdr:row>96</xdr:row>
      <xdr:rowOff>14267</xdr:rowOff>
    </xdr:to>
    <xdr:cxnSp macro="">
      <xdr:nvCxnSpPr>
        <xdr:cNvPr id="472" name="直線コネクタ 471"/>
        <xdr:cNvCxnSpPr/>
      </xdr:nvCxnSpPr>
      <xdr:spPr>
        <a:xfrm>
          <a:off x="6972300" y="16453191"/>
          <a:ext cx="889000" cy="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64860</xdr:rowOff>
    </xdr:from>
    <xdr:ext cx="534377" cy="259045"/>
    <xdr:sp macro="" textlink="">
      <xdr:nvSpPr>
        <xdr:cNvPr id="474" name="テキスト ボックス 473"/>
        <xdr:cNvSpPr txBox="1"/>
      </xdr:nvSpPr>
      <xdr:spPr>
        <a:xfrm>
          <a:off x="7594111" y="161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138239</xdr:rowOff>
    </xdr:from>
    <xdr:ext cx="534377" cy="259045"/>
    <xdr:sp macro="" textlink="">
      <xdr:nvSpPr>
        <xdr:cNvPr id="476" name="テキスト ボックス 475"/>
        <xdr:cNvSpPr txBox="1"/>
      </xdr:nvSpPr>
      <xdr:spPr>
        <a:xfrm>
          <a:off x="6705111" y="165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101267</xdr:rowOff>
    </xdr:from>
    <xdr:to>
      <xdr:col>15</xdr:col>
      <xdr:colOff>231775</xdr:colOff>
      <xdr:row>97</xdr:row>
      <xdr:rowOff>31417</xdr:rowOff>
    </xdr:to>
    <xdr:sp macro="" textlink="">
      <xdr:nvSpPr>
        <xdr:cNvPr id="482" name="円/楕円 481"/>
        <xdr:cNvSpPr/>
      </xdr:nvSpPr>
      <xdr:spPr>
        <a:xfrm>
          <a:off x="10426700" y="165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79694</xdr:rowOff>
    </xdr:from>
    <xdr:ext cx="534377" cy="259045"/>
    <xdr:sp macro="" textlink="">
      <xdr:nvSpPr>
        <xdr:cNvPr id="483" name="土木費該当値テキスト"/>
        <xdr:cNvSpPr txBox="1"/>
      </xdr:nvSpPr>
      <xdr:spPr>
        <a:xfrm>
          <a:off x="10528300" y="165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34,459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102136</xdr:rowOff>
    </xdr:from>
    <xdr:to>
      <xdr:col>14</xdr:col>
      <xdr:colOff>79375</xdr:colOff>
      <xdr:row>97</xdr:row>
      <xdr:rowOff>32286</xdr:rowOff>
    </xdr:to>
    <xdr:sp macro="" textlink="">
      <xdr:nvSpPr>
        <xdr:cNvPr id="484" name="円/楕円 483"/>
        <xdr:cNvSpPr/>
      </xdr:nvSpPr>
      <xdr:spPr>
        <a:xfrm>
          <a:off x="9588500" y="165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23413</xdr:rowOff>
    </xdr:from>
    <xdr:ext cx="534377" cy="259045"/>
    <xdr:sp macro="" textlink="">
      <xdr:nvSpPr>
        <xdr:cNvPr id="485" name="テキスト ボックス 484"/>
        <xdr:cNvSpPr txBox="1"/>
      </xdr:nvSpPr>
      <xdr:spPr>
        <a:xfrm>
          <a:off x="9372111" y="166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99027</xdr:rowOff>
    </xdr:from>
    <xdr:to>
      <xdr:col>12</xdr:col>
      <xdr:colOff>561975</xdr:colOff>
      <xdr:row>97</xdr:row>
      <xdr:rowOff>29177</xdr:rowOff>
    </xdr:to>
    <xdr:sp macro="" textlink="">
      <xdr:nvSpPr>
        <xdr:cNvPr id="486" name="円/楕円 485"/>
        <xdr:cNvSpPr/>
      </xdr:nvSpPr>
      <xdr:spPr>
        <a:xfrm>
          <a:off x="8699500" y="165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20304</xdr:rowOff>
    </xdr:from>
    <xdr:ext cx="534377" cy="259045"/>
    <xdr:sp macro="" textlink="">
      <xdr:nvSpPr>
        <xdr:cNvPr id="487" name="テキスト ボックス 486"/>
        <xdr:cNvSpPr txBox="1"/>
      </xdr:nvSpPr>
      <xdr:spPr>
        <a:xfrm>
          <a:off x="8483111" y="1665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134917</xdr:rowOff>
    </xdr:from>
    <xdr:to>
      <xdr:col>11</xdr:col>
      <xdr:colOff>358775</xdr:colOff>
      <xdr:row>96</xdr:row>
      <xdr:rowOff>65067</xdr:rowOff>
    </xdr:to>
    <xdr:sp macro="" textlink="">
      <xdr:nvSpPr>
        <xdr:cNvPr id="488" name="円/楕円 487"/>
        <xdr:cNvSpPr/>
      </xdr:nvSpPr>
      <xdr:spPr>
        <a:xfrm>
          <a:off x="7810500" y="1642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56194</xdr:rowOff>
    </xdr:from>
    <xdr:ext cx="534377" cy="259045"/>
    <xdr:sp macro="" textlink="">
      <xdr:nvSpPr>
        <xdr:cNvPr id="489" name="テキスト ボックス 488"/>
        <xdr:cNvSpPr txBox="1"/>
      </xdr:nvSpPr>
      <xdr:spPr>
        <a:xfrm>
          <a:off x="7594111" y="1651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114641</xdr:rowOff>
    </xdr:from>
    <xdr:to>
      <xdr:col>10</xdr:col>
      <xdr:colOff>155575</xdr:colOff>
      <xdr:row>96</xdr:row>
      <xdr:rowOff>44791</xdr:rowOff>
    </xdr:to>
    <xdr:sp macro="" textlink="">
      <xdr:nvSpPr>
        <xdr:cNvPr id="490" name="円/楕円 489"/>
        <xdr:cNvSpPr/>
      </xdr:nvSpPr>
      <xdr:spPr>
        <a:xfrm>
          <a:off x="6921500" y="164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61318</xdr:rowOff>
    </xdr:from>
    <xdr:ext cx="534377" cy="259045"/>
    <xdr:sp macro="" textlink="">
      <xdr:nvSpPr>
        <xdr:cNvPr id="491" name="テキスト ボックス 490"/>
        <xdr:cNvSpPr txBox="1"/>
      </xdr:nvSpPr>
      <xdr:spPr>
        <a:xfrm>
          <a:off x="6705111" y="161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5436</xdr:rowOff>
    </xdr:from>
    <xdr:to>
      <xdr:col>23</xdr:col>
      <xdr:colOff>517525</xdr:colOff>
      <xdr:row>37</xdr:row>
      <xdr:rowOff>129299</xdr:rowOff>
    </xdr:to>
    <xdr:cxnSp macro="">
      <xdr:nvCxnSpPr>
        <xdr:cNvPr id="521" name="直線コネクタ 520"/>
        <xdr:cNvCxnSpPr/>
      </xdr:nvCxnSpPr>
      <xdr:spPr>
        <a:xfrm flipV="1">
          <a:off x="15481300" y="6349086"/>
          <a:ext cx="838200" cy="1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129299</xdr:rowOff>
    </xdr:from>
    <xdr:to>
      <xdr:col>22</xdr:col>
      <xdr:colOff>365125</xdr:colOff>
      <xdr:row>37</xdr:row>
      <xdr:rowOff>163170</xdr:rowOff>
    </xdr:to>
    <xdr:cxnSp macro="">
      <xdr:nvCxnSpPr>
        <xdr:cNvPr id="524" name="直線コネクタ 523"/>
        <xdr:cNvCxnSpPr/>
      </xdr:nvCxnSpPr>
      <xdr:spPr>
        <a:xfrm flipV="1">
          <a:off x="14592300" y="6472949"/>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163093</xdr:rowOff>
    </xdr:from>
    <xdr:to>
      <xdr:col>21</xdr:col>
      <xdr:colOff>161925</xdr:colOff>
      <xdr:row>37</xdr:row>
      <xdr:rowOff>163170</xdr:rowOff>
    </xdr:to>
    <xdr:cxnSp macro="">
      <xdr:nvCxnSpPr>
        <xdr:cNvPr id="527" name="直線コネクタ 526"/>
        <xdr:cNvCxnSpPr/>
      </xdr:nvCxnSpPr>
      <xdr:spPr>
        <a:xfrm>
          <a:off x="13703300" y="650674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163093</xdr:rowOff>
    </xdr:from>
    <xdr:to>
      <xdr:col>19</xdr:col>
      <xdr:colOff>644525</xdr:colOff>
      <xdr:row>38</xdr:row>
      <xdr:rowOff>35611</xdr:rowOff>
    </xdr:to>
    <xdr:cxnSp macro="">
      <xdr:nvCxnSpPr>
        <xdr:cNvPr id="530" name="直線コネクタ 529"/>
        <xdr:cNvCxnSpPr/>
      </xdr:nvCxnSpPr>
      <xdr:spPr>
        <a:xfrm flipV="1">
          <a:off x="12814300" y="6506743"/>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29291</xdr:rowOff>
    </xdr:from>
    <xdr:ext cx="534377" cy="259045"/>
    <xdr:sp macro="" textlink="">
      <xdr:nvSpPr>
        <xdr:cNvPr id="534" name="テキスト ボックス 533"/>
        <xdr:cNvSpPr txBox="1"/>
      </xdr:nvSpPr>
      <xdr:spPr>
        <a:xfrm>
          <a:off x="12547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126086</xdr:rowOff>
    </xdr:from>
    <xdr:to>
      <xdr:col>23</xdr:col>
      <xdr:colOff>568325</xdr:colOff>
      <xdr:row>37</xdr:row>
      <xdr:rowOff>56236</xdr:rowOff>
    </xdr:to>
    <xdr:sp macro="" textlink="">
      <xdr:nvSpPr>
        <xdr:cNvPr id="540" name="円/楕円 539"/>
        <xdr:cNvSpPr/>
      </xdr:nvSpPr>
      <xdr:spPr>
        <a:xfrm>
          <a:off x="16268700" y="62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148963</xdr:rowOff>
    </xdr:from>
    <xdr:ext cx="534377" cy="259045"/>
    <xdr:sp macro="" textlink="">
      <xdr:nvSpPr>
        <xdr:cNvPr id="541" name="消防費該当値テキスト"/>
        <xdr:cNvSpPr txBox="1"/>
      </xdr:nvSpPr>
      <xdr:spPr>
        <a:xfrm>
          <a:off x="16370300" y="61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78499</xdr:rowOff>
    </xdr:from>
    <xdr:to>
      <xdr:col>22</xdr:col>
      <xdr:colOff>415925</xdr:colOff>
      <xdr:row>38</xdr:row>
      <xdr:rowOff>8649</xdr:rowOff>
    </xdr:to>
    <xdr:sp macro="" textlink="">
      <xdr:nvSpPr>
        <xdr:cNvPr id="542" name="円/楕円 541"/>
        <xdr:cNvSpPr/>
      </xdr:nvSpPr>
      <xdr:spPr>
        <a:xfrm>
          <a:off x="15430500" y="64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171226</xdr:rowOff>
    </xdr:from>
    <xdr:ext cx="534377" cy="259045"/>
    <xdr:sp macro="" textlink="">
      <xdr:nvSpPr>
        <xdr:cNvPr id="543" name="テキスト ボックス 542"/>
        <xdr:cNvSpPr txBox="1"/>
      </xdr:nvSpPr>
      <xdr:spPr>
        <a:xfrm>
          <a:off x="15214111" y="65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112369</xdr:rowOff>
    </xdr:from>
    <xdr:to>
      <xdr:col>21</xdr:col>
      <xdr:colOff>212725</xdr:colOff>
      <xdr:row>38</xdr:row>
      <xdr:rowOff>42520</xdr:rowOff>
    </xdr:to>
    <xdr:sp macro="" textlink="">
      <xdr:nvSpPr>
        <xdr:cNvPr id="544" name="円/楕円 543"/>
        <xdr:cNvSpPr/>
      </xdr:nvSpPr>
      <xdr:spPr>
        <a:xfrm>
          <a:off x="14541500" y="6456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33647</xdr:rowOff>
    </xdr:from>
    <xdr:ext cx="534377" cy="259045"/>
    <xdr:sp macro="" textlink="">
      <xdr:nvSpPr>
        <xdr:cNvPr id="545" name="テキスト ボックス 544"/>
        <xdr:cNvSpPr txBox="1"/>
      </xdr:nvSpPr>
      <xdr:spPr>
        <a:xfrm>
          <a:off x="14325111" y="65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112294</xdr:rowOff>
    </xdr:from>
    <xdr:to>
      <xdr:col>20</xdr:col>
      <xdr:colOff>9525</xdr:colOff>
      <xdr:row>38</xdr:row>
      <xdr:rowOff>42444</xdr:rowOff>
    </xdr:to>
    <xdr:sp macro="" textlink="">
      <xdr:nvSpPr>
        <xdr:cNvPr id="546" name="円/楕円 545"/>
        <xdr:cNvSpPr/>
      </xdr:nvSpPr>
      <xdr:spPr>
        <a:xfrm>
          <a:off x="13652500" y="64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33570</xdr:rowOff>
    </xdr:from>
    <xdr:ext cx="534377" cy="259045"/>
    <xdr:sp macro="" textlink="">
      <xdr:nvSpPr>
        <xdr:cNvPr id="547" name="テキスト ボックス 546"/>
        <xdr:cNvSpPr txBox="1"/>
      </xdr:nvSpPr>
      <xdr:spPr>
        <a:xfrm>
          <a:off x="13436111" y="654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156261</xdr:rowOff>
    </xdr:from>
    <xdr:to>
      <xdr:col>18</xdr:col>
      <xdr:colOff>492125</xdr:colOff>
      <xdr:row>38</xdr:row>
      <xdr:rowOff>86410</xdr:rowOff>
    </xdr:to>
    <xdr:sp macro="" textlink="">
      <xdr:nvSpPr>
        <xdr:cNvPr id="548" name="円/楕円 547"/>
        <xdr:cNvSpPr/>
      </xdr:nvSpPr>
      <xdr:spPr>
        <a:xfrm>
          <a:off x="12763500" y="6499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77538</xdr:rowOff>
    </xdr:from>
    <xdr:ext cx="534377" cy="259045"/>
    <xdr:sp macro="" textlink="">
      <xdr:nvSpPr>
        <xdr:cNvPr id="549" name="テキスト ボックス 548"/>
        <xdr:cNvSpPr txBox="1"/>
      </xdr:nvSpPr>
      <xdr:spPr>
        <a:xfrm>
          <a:off x="12547111" y="659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85244</xdr:rowOff>
    </xdr:from>
    <xdr:to>
      <xdr:col>23</xdr:col>
      <xdr:colOff>517525</xdr:colOff>
      <xdr:row>57</xdr:row>
      <xdr:rowOff>146754</xdr:rowOff>
    </xdr:to>
    <xdr:cxnSp macro="">
      <xdr:nvCxnSpPr>
        <xdr:cNvPr id="581" name="直線コネクタ 580"/>
        <xdr:cNvCxnSpPr/>
      </xdr:nvCxnSpPr>
      <xdr:spPr>
        <a:xfrm flipV="1">
          <a:off x="15481300" y="9686444"/>
          <a:ext cx="838200" cy="23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161123</xdr:rowOff>
    </xdr:from>
    <xdr:to>
      <xdr:col>22</xdr:col>
      <xdr:colOff>365125</xdr:colOff>
      <xdr:row>57</xdr:row>
      <xdr:rowOff>146754</xdr:rowOff>
    </xdr:to>
    <xdr:cxnSp macro="">
      <xdr:nvCxnSpPr>
        <xdr:cNvPr id="584" name="直線コネクタ 583"/>
        <xdr:cNvCxnSpPr/>
      </xdr:nvCxnSpPr>
      <xdr:spPr>
        <a:xfrm>
          <a:off x="14592300" y="9762323"/>
          <a:ext cx="889000" cy="15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92053</xdr:rowOff>
    </xdr:from>
    <xdr:to>
      <xdr:col>21</xdr:col>
      <xdr:colOff>161925</xdr:colOff>
      <xdr:row>56</xdr:row>
      <xdr:rowOff>161123</xdr:rowOff>
    </xdr:to>
    <xdr:cxnSp macro="">
      <xdr:nvCxnSpPr>
        <xdr:cNvPr id="587" name="直線コネクタ 586"/>
        <xdr:cNvCxnSpPr/>
      </xdr:nvCxnSpPr>
      <xdr:spPr>
        <a:xfrm>
          <a:off x="13703300" y="9693253"/>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132111</xdr:rowOff>
    </xdr:from>
    <xdr:ext cx="534377" cy="259045"/>
    <xdr:sp macro="" textlink="">
      <xdr:nvSpPr>
        <xdr:cNvPr id="589" name="テキスト ボックス 588"/>
        <xdr:cNvSpPr txBox="1"/>
      </xdr:nvSpPr>
      <xdr:spPr>
        <a:xfrm>
          <a:off x="14325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92053</xdr:rowOff>
    </xdr:from>
    <xdr:to>
      <xdr:col>19</xdr:col>
      <xdr:colOff>644525</xdr:colOff>
      <xdr:row>56</xdr:row>
      <xdr:rowOff>117656</xdr:rowOff>
    </xdr:to>
    <xdr:cxnSp macro="">
      <xdr:nvCxnSpPr>
        <xdr:cNvPr id="590" name="直線コネクタ 589"/>
        <xdr:cNvCxnSpPr/>
      </xdr:nvCxnSpPr>
      <xdr:spPr>
        <a:xfrm flipV="1">
          <a:off x="12814300" y="9693253"/>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132177</xdr:rowOff>
    </xdr:from>
    <xdr:ext cx="534377" cy="259045"/>
    <xdr:sp macro="" textlink="">
      <xdr:nvSpPr>
        <xdr:cNvPr id="592" name="テキスト ボックス 591"/>
        <xdr:cNvSpPr txBox="1"/>
      </xdr:nvSpPr>
      <xdr:spPr>
        <a:xfrm>
          <a:off x="13436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7009</xdr:rowOff>
    </xdr:from>
    <xdr:ext cx="534377" cy="259045"/>
    <xdr:sp macro="" textlink="">
      <xdr:nvSpPr>
        <xdr:cNvPr id="594" name="テキスト ボックス 593"/>
        <xdr:cNvSpPr txBox="1"/>
      </xdr:nvSpPr>
      <xdr:spPr>
        <a:xfrm>
          <a:off x="12547111" y="97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34444</xdr:rowOff>
    </xdr:from>
    <xdr:to>
      <xdr:col>23</xdr:col>
      <xdr:colOff>568325</xdr:colOff>
      <xdr:row>56</xdr:row>
      <xdr:rowOff>136044</xdr:rowOff>
    </xdr:to>
    <xdr:sp macro="" textlink="">
      <xdr:nvSpPr>
        <xdr:cNvPr id="600" name="円/楕円 599"/>
        <xdr:cNvSpPr/>
      </xdr:nvSpPr>
      <xdr:spPr>
        <a:xfrm>
          <a:off x="16268700" y="963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57321</xdr:rowOff>
    </xdr:from>
    <xdr:ext cx="534377" cy="259045"/>
    <xdr:sp macro="" textlink="">
      <xdr:nvSpPr>
        <xdr:cNvPr id="601" name="教育費該当値テキスト"/>
        <xdr:cNvSpPr txBox="1"/>
      </xdr:nvSpPr>
      <xdr:spPr>
        <a:xfrm>
          <a:off x="16370300" y="948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95954</xdr:rowOff>
    </xdr:from>
    <xdr:to>
      <xdr:col>22</xdr:col>
      <xdr:colOff>415925</xdr:colOff>
      <xdr:row>58</xdr:row>
      <xdr:rowOff>26104</xdr:rowOff>
    </xdr:to>
    <xdr:sp macro="" textlink="">
      <xdr:nvSpPr>
        <xdr:cNvPr id="602" name="円/楕円 601"/>
        <xdr:cNvSpPr/>
      </xdr:nvSpPr>
      <xdr:spPr>
        <a:xfrm>
          <a:off x="15430500" y="9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17231</xdr:rowOff>
    </xdr:from>
    <xdr:ext cx="534377" cy="259045"/>
    <xdr:sp macro="" textlink="">
      <xdr:nvSpPr>
        <xdr:cNvPr id="603" name="テキスト ボックス 602"/>
        <xdr:cNvSpPr txBox="1"/>
      </xdr:nvSpPr>
      <xdr:spPr>
        <a:xfrm>
          <a:off x="15214111" y="99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110323</xdr:rowOff>
    </xdr:from>
    <xdr:to>
      <xdr:col>21</xdr:col>
      <xdr:colOff>212725</xdr:colOff>
      <xdr:row>57</xdr:row>
      <xdr:rowOff>40473</xdr:rowOff>
    </xdr:to>
    <xdr:sp macro="" textlink="">
      <xdr:nvSpPr>
        <xdr:cNvPr id="604" name="円/楕円 603"/>
        <xdr:cNvSpPr/>
      </xdr:nvSpPr>
      <xdr:spPr>
        <a:xfrm>
          <a:off x="14541500" y="97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31600</xdr:rowOff>
    </xdr:from>
    <xdr:ext cx="534377" cy="259045"/>
    <xdr:sp macro="" textlink="">
      <xdr:nvSpPr>
        <xdr:cNvPr id="605" name="テキスト ボックス 604"/>
        <xdr:cNvSpPr txBox="1"/>
      </xdr:nvSpPr>
      <xdr:spPr>
        <a:xfrm>
          <a:off x="14325111" y="98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41253</xdr:rowOff>
    </xdr:from>
    <xdr:to>
      <xdr:col>20</xdr:col>
      <xdr:colOff>9525</xdr:colOff>
      <xdr:row>56</xdr:row>
      <xdr:rowOff>142853</xdr:rowOff>
    </xdr:to>
    <xdr:sp macro="" textlink="">
      <xdr:nvSpPr>
        <xdr:cNvPr id="606" name="円/楕円 605"/>
        <xdr:cNvSpPr/>
      </xdr:nvSpPr>
      <xdr:spPr>
        <a:xfrm>
          <a:off x="13652500" y="96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133980</xdr:rowOff>
    </xdr:from>
    <xdr:ext cx="534377" cy="259045"/>
    <xdr:sp macro="" textlink="">
      <xdr:nvSpPr>
        <xdr:cNvPr id="607" name="テキスト ボックス 606"/>
        <xdr:cNvSpPr txBox="1"/>
      </xdr:nvSpPr>
      <xdr:spPr>
        <a:xfrm>
          <a:off x="13436111" y="973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66856</xdr:rowOff>
    </xdr:from>
    <xdr:to>
      <xdr:col>18</xdr:col>
      <xdr:colOff>492125</xdr:colOff>
      <xdr:row>56</xdr:row>
      <xdr:rowOff>168456</xdr:rowOff>
    </xdr:to>
    <xdr:sp macro="" textlink="">
      <xdr:nvSpPr>
        <xdr:cNvPr id="608" name="円/楕円 607"/>
        <xdr:cNvSpPr/>
      </xdr:nvSpPr>
      <xdr:spPr>
        <a:xfrm>
          <a:off x="12763500" y="966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13533</xdr:rowOff>
    </xdr:from>
    <xdr:ext cx="534377" cy="259045"/>
    <xdr:sp macro="" textlink="">
      <xdr:nvSpPr>
        <xdr:cNvPr id="609" name="テキスト ボックス 608"/>
        <xdr:cNvSpPr txBox="1"/>
      </xdr:nvSpPr>
      <xdr:spPr>
        <a:xfrm>
          <a:off x="12547111" y="94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117602</xdr:rowOff>
    </xdr:from>
    <xdr:to>
      <xdr:col>23</xdr:col>
      <xdr:colOff>517525</xdr:colOff>
      <xdr:row>78</xdr:row>
      <xdr:rowOff>157454</xdr:rowOff>
    </xdr:to>
    <xdr:cxnSp macro="">
      <xdr:nvCxnSpPr>
        <xdr:cNvPr id="638" name="直線コネクタ 637"/>
        <xdr:cNvCxnSpPr/>
      </xdr:nvCxnSpPr>
      <xdr:spPr>
        <a:xfrm>
          <a:off x="15481300" y="13490702"/>
          <a:ext cx="8382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117602</xdr:rowOff>
    </xdr:from>
    <xdr:to>
      <xdr:col>22</xdr:col>
      <xdr:colOff>365125</xdr:colOff>
      <xdr:row>79</xdr:row>
      <xdr:rowOff>18999</xdr:rowOff>
    </xdr:to>
    <xdr:cxnSp macro="">
      <xdr:nvCxnSpPr>
        <xdr:cNvPr id="641" name="直線コネクタ 640"/>
        <xdr:cNvCxnSpPr/>
      </xdr:nvCxnSpPr>
      <xdr:spPr>
        <a:xfrm flipV="1">
          <a:off x="14592300" y="13490702"/>
          <a:ext cx="8890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42029</xdr:rowOff>
    </xdr:from>
    <xdr:ext cx="378565" cy="259045"/>
    <xdr:sp macro="" textlink="">
      <xdr:nvSpPr>
        <xdr:cNvPr id="643" name="テキスト ボックス 642"/>
        <xdr:cNvSpPr txBox="1"/>
      </xdr:nvSpPr>
      <xdr:spPr>
        <a:xfrm>
          <a:off x="15292017" y="13586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18999</xdr:rowOff>
    </xdr:from>
    <xdr:to>
      <xdr:col>21</xdr:col>
      <xdr:colOff>161925</xdr:colOff>
      <xdr:row>79</xdr:row>
      <xdr:rowOff>44450</xdr:rowOff>
    </xdr:to>
    <xdr:cxnSp macro="">
      <xdr:nvCxnSpPr>
        <xdr:cNvPr id="644" name="直線コネクタ 643"/>
        <xdr:cNvCxnSpPr/>
      </xdr:nvCxnSpPr>
      <xdr:spPr>
        <a:xfrm flipV="1">
          <a:off x="13703300" y="13563549"/>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46" name="テキスト ボックス 645"/>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130860</xdr:rowOff>
    </xdr:from>
    <xdr:to>
      <xdr:col>19</xdr:col>
      <xdr:colOff>644525</xdr:colOff>
      <xdr:row>79</xdr:row>
      <xdr:rowOff>44450</xdr:rowOff>
    </xdr:to>
    <xdr:cxnSp macro="">
      <xdr:nvCxnSpPr>
        <xdr:cNvPr id="647" name="直線コネクタ 646"/>
        <xdr:cNvCxnSpPr/>
      </xdr:nvCxnSpPr>
      <xdr:spPr>
        <a:xfrm>
          <a:off x="12814300" y="13503960"/>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9" name="テキスト ボックス 648"/>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106654</xdr:rowOff>
    </xdr:from>
    <xdr:to>
      <xdr:col>23</xdr:col>
      <xdr:colOff>568325</xdr:colOff>
      <xdr:row>79</xdr:row>
      <xdr:rowOff>36804</xdr:rowOff>
    </xdr:to>
    <xdr:sp macro="" textlink="">
      <xdr:nvSpPr>
        <xdr:cNvPr id="657" name="円/楕円 656"/>
        <xdr:cNvSpPr/>
      </xdr:nvSpPr>
      <xdr:spPr>
        <a:xfrm>
          <a:off x="16268700" y="134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43247</xdr:rowOff>
    </xdr:from>
    <xdr:ext cx="378565" cy="259045"/>
    <xdr:sp macro="" textlink="">
      <xdr:nvSpPr>
        <xdr:cNvPr id="658" name="災害復旧費該当値テキスト"/>
        <xdr:cNvSpPr txBox="1"/>
      </xdr:nvSpPr>
      <xdr:spPr>
        <a:xfrm>
          <a:off x="16370300" y="1341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66802</xdr:rowOff>
    </xdr:from>
    <xdr:to>
      <xdr:col>22</xdr:col>
      <xdr:colOff>415925</xdr:colOff>
      <xdr:row>78</xdr:row>
      <xdr:rowOff>168402</xdr:rowOff>
    </xdr:to>
    <xdr:sp macro="" textlink="">
      <xdr:nvSpPr>
        <xdr:cNvPr id="659" name="円/楕円 658"/>
        <xdr:cNvSpPr/>
      </xdr:nvSpPr>
      <xdr:spPr>
        <a:xfrm>
          <a:off x="15430500" y="134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13479</xdr:rowOff>
    </xdr:from>
    <xdr:ext cx="469744" cy="259045"/>
    <xdr:sp macro="" textlink="">
      <xdr:nvSpPr>
        <xdr:cNvPr id="660" name="テキスト ボックス 659"/>
        <xdr:cNvSpPr txBox="1"/>
      </xdr:nvSpPr>
      <xdr:spPr>
        <a:xfrm>
          <a:off x="15246427" y="1321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139649</xdr:rowOff>
    </xdr:from>
    <xdr:to>
      <xdr:col>21</xdr:col>
      <xdr:colOff>212725</xdr:colOff>
      <xdr:row>79</xdr:row>
      <xdr:rowOff>69799</xdr:rowOff>
    </xdr:to>
    <xdr:sp macro="" textlink="">
      <xdr:nvSpPr>
        <xdr:cNvPr id="661" name="円/楕円 660"/>
        <xdr:cNvSpPr/>
      </xdr:nvSpPr>
      <xdr:spPr>
        <a:xfrm>
          <a:off x="14541500" y="13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60926</xdr:rowOff>
    </xdr:from>
    <xdr:ext cx="378565" cy="259045"/>
    <xdr:sp macro="" textlink="">
      <xdr:nvSpPr>
        <xdr:cNvPr id="662" name="テキスト ボックス 661"/>
        <xdr:cNvSpPr txBox="1"/>
      </xdr:nvSpPr>
      <xdr:spPr>
        <a:xfrm>
          <a:off x="14403017" y="1360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80060</xdr:rowOff>
    </xdr:from>
    <xdr:to>
      <xdr:col>18</xdr:col>
      <xdr:colOff>492125</xdr:colOff>
      <xdr:row>79</xdr:row>
      <xdr:rowOff>10210</xdr:rowOff>
    </xdr:to>
    <xdr:sp macro="" textlink="">
      <xdr:nvSpPr>
        <xdr:cNvPr id="665" name="円/楕円 664"/>
        <xdr:cNvSpPr/>
      </xdr:nvSpPr>
      <xdr:spPr>
        <a:xfrm>
          <a:off x="12763500" y="134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1337</xdr:rowOff>
    </xdr:from>
    <xdr:ext cx="469744" cy="259045"/>
    <xdr:sp macro="" textlink="">
      <xdr:nvSpPr>
        <xdr:cNvPr id="666" name="テキスト ボックス 665"/>
        <xdr:cNvSpPr txBox="1"/>
      </xdr:nvSpPr>
      <xdr:spPr>
        <a:xfrm>
          <a:off x="12579427" y="1354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21955</xdr:rowOff>
    </xdr:from>
    <xdr:to>
      <xdr:col>23</xdr:col>
      <xdr:colOff>517525</xdr:colOff>
      <xdr:row>97</xdr:row>
      <xdr:rowOff>34136</xdr:rowOff>
    </xdr:to>
    <xdr:cxnSp macro="">
      <xdr:nvCxnSpPr>
        <xdr:cNvPr id="697" name="直線コネクタ 696"/>
        <xdr:cNvCxnSpPr/>
      </xdr:nvCxnSpPr>
      <xdr:spPr>
        <a:xfrm>
          <a:off x="15481300" y="16652605"/>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154608</xdr:rowOff>
    </xdr:from>
    <xdr:to>
      <xdr:col>22</xdr:col>
      <xdr:colOff>365125</xdr:colOff>
      <xdr:row>97</xdr:row>
      <xdr:rowOff>21955</xdr:rowOff>
    </xdr:to>
    <xdr:cxnSp macro="">
      <xdr:nvCxnSpPr>
        <xdr:cNvPr id="700" name="直線コネクタ 699"/>
        <xdr:cNvCxnSpPr/>
      </xdr:nvCxnSpPr>
      <xdr:spPr>
        <a:xfrm>
          <a:off x="14592300" y="16613808"/>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138100</xdr:rowOff>
    </xdr:from>
    <xdr:to>
      <xdr:col>21</xdr:col>
      <xdr:colOff>161925</xdr:colOff>
      <xdr:row>96</xdr:row>
      <xdr:rowOff>154608</xdr:rowOff>
    </xdr:to>
    <xdr:cxnSp macro="">
      <xdr:nvCxnSpPr>
        <xdr:cNvPr id="703" name="直線コネクタ 702"/>
        <xdr:cNvCxnSpPr/>
      </xdr:nvCxnSpPr>
      <xdr:spPr>
        <a:xfrm>
          <a:off x="13703300" y="1659730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106928</xdr:rowOff>
    </xdr:from>
    <xdr:to>
      <xdr:col>19</xdr:col>
      <xdr:colOff>644525</xdr:colOff>
      <xdr:row>96</xdr:row>
      <xdr:rowOff>138100</xdr:rowOff>
    </xdr:to>
    <xdr:cxnSp macro="">
      <xdr:nvCxnSpPr>
        <xdr:cNvPr id="706" name="直線コネクタ 705"/>
        <xdr:cNvCxnSpPr/>
      </xdr:nvCxnSpPr>
      <xdr:spPr>
        <a:xfrm>
          <a:off x="12814300" y="16566128"/>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154786</xdr:rowOff>
    </xdr:from>
    <xdr:to>
      <xdr:col>23</xdr:col>
      <xdr:colOff>568325</xdr:colOff>
      <xdr:row>97</xdr:row>
      <xdr:rowOff>84936</xdr:rowOff>
    </xdr:to>
    <xdr:sp macro="" textlink="">
      <xdr:nvSpPr>
        <xdr:cNvPr id="716" name="円/楕円 715"/>
        <xdr:cNvSpPr/>
      </xdr:nvSpPr>
      <xdr:spPr>
        <a:xfrm>
          <a:off x="16268700" y="166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133213</xdr:rowOff>
    </xdr:from>
    <xdr:ext cx="534377" cy="259045"/>
    <xdr:sp macro="" textlink="">
      <xdr:nvSpPr>
        <xdr:cNvPr id="717" name="公債費該当値テキスト"/>
        <xdr:cNvSpPr txBox="1"/>
      </xdr:nvSpPr>
      <xdr:spPr>
        <a:xfrm>
          <a:off x="16370300" y="165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142605</xdr:rowOff>
    </xdr:from>
    <xdr:to>
      <xdr:col>22</xdr:col>
      <xdr:colOff>415925</xdr:colOff>
      <xdr:row>97</xdr:row>
      <xdr:rowOff>72755</xdr:rowOff>
    </xdr:to>
    <xdr:sp macro="" textlink="">
      <xdr:nvSpPr>
        <xdr:cNvPr id="718" name="円/楕円 717"/>
        <xdr:cNvSpPr/>
      </xdr:nvSpPr>
      <xdr:spPr>
        <a:xfrm>
          <a:off x="15430500" y="1660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63882</xdr:rowOff>
    </xdr:from>
    <xdr:ext cx="534377" cy="259045"/>
    <xdr:sp macro="" textlink="">
      <xdr:nvSpPr>
        <xdr:cNvPr id="719" name="テキスト ボックス 718"/>
        <xdr:cNvSpPr txBox="1"/>
      </xdr:nvSpPr>
      <xdr:spPr>
        <a:xfrm>
          <a:off x="15214111" y="166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103808</xdr:rowOff>
    </xdr:from>
    <xdr:to>
      <xdr:col>21</xdr:col>
      <xdr:colOff>212725</xdr:colOff>
      <xdr:row>97</xdr:row>
      <xdr:rowOff>33958</xdr:rowOff>
    </xdr:to>
    <xdr:sp macro="" textlink="">
      <xdr:nvSpPr>
        <xdr:cNvPr id="720" name="円/楕円 719"/>
        <xdr:cNvSpPr/>
      </xdr:nvSpPr>
      <xdr:spPr>
        <a:xfrm>
          <a:off x="14541500" y="165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25085</xdr:rowOff>
    </xdr:from>
    <xdr:ext cx="534377" cy="259045"/>
    <xdr:sp macro="" textlink="">
      <xdr:nvSpPr>
        <xdr:cNvPr id="721" name="テキスト ボックス 720"/>
        <xdr:cNvSpPr txBox="1"/>
      </xdr:nvSpPr>
      <xdr:spPr>
        <a:xfrm>
          <a:off x="14325111" y="1665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87300</xdr:rowOff>
    </xdr:from>
    <xdr:to>
      <xdr:col>20</xdr:col>
      <xdr:colOff>9525</xdr:colOff>
      <xdr:row>97</xdr:row>
      <xdr:rowOff>17450</xdr:rowOff>
    </xdr:to>
    <xdr:sp macro="" textlink="">
      <xdr:nvSpPr>
        <xdr:cNvPr id="722" name="円/楕円 721"/>
        <xdr:cNvSpPr/>
      </xdr:nvSpPr>
      <xdr:spPr>
        <a:xfrm>
          <a:off x="13652500" y="165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8577</xdr:rowOff>
    </xdr:from>
    <xdr:ext cx="534377" cy="259045"/>
    <xdr:sp macro="" textlink="">
      <xdr:nvSpPr>
        <xdr:cNvPr id="723" name="テキスト ボックス 722"/>
        <xdr:cNvSpPr txBox="1"/>
      </xdr:nvSpPr>
      <xdr:spPr>
        <a:xfrm>
          <a:off x="13436111" y="1663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56128</xdr:rowOff>
    </xdr:from>
    <xdr:to>
      <xdr:col>18</xdr:col>
      <xdr:colOff>492125</xdr:colOff>
      <xdr:row>96</xdr:row>
      <xdr:rowOff>157728</xdr:rowOff>
    </xdr:to>
    <xdr:sp macro="" textlink="">
      <xdr:nvSpPr>
        <xdr:cNvPr id="724" name="円/楕円 723"/>
        <xdr:cNvSpPr/>
      </xdr:nvSpPr>
      <xdr:spPr>
        <a:xfrm>
          <a:off x="12763500" y="165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148855</xdr:rowOff>
    </xdr:from>
    <xdr:ext cx="534377" cy="259045"/>
    <xdr:sp macro="" textlink="">
      <xdr:nvSpPr>
        <xdr:cNvPr id="725" name="テキスト ボックス 724"/>
        <xdr:cNvSpPr txBox="1"/>
      </xdr:nvSpPr>
      <xdr:spPr>
        <a:xfrm>
          <a:off x="12547111" y="1660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２７～２８年度にかけて、</a:t>
          </a:r>
          <a:r>
            <a:rPr kumimoji="1" lang="en-US" altLang="ja-JP" sz="1300">
              <a:latin typeface="ＭＳ Ｐゴシック"/>
            </a:rPr>
            <a:t>『</a:t>
          </a:r>
          <a:r>
            <a:rPr kumimoji="1" lang="ja-JP" altLang="en-US" sz="1300">
              <a:latin typeface="ＭＳ Ｐゴシック"/>
            </a:rPr>
            <a:t>総務費</a:t>
          </a:r>
          <a:r>
            <a:rPr kumimoji="1" lang="en-US" altLang="ja-JP" sz="1300">
              <a:latin typeface="ＭＳ Ｐゴシック"/>
            </a:rPr>
            <a:t>』</a:t>
          </a:r>
          <a:r>
            <a:rPr kumimoji="1" lang="ja-JP" altLang="en-US" sz="1300">
              <a:latin typeface="ＭＳ Ｐゴシック"/>
            </a:rPr>
            <a:t>が大きく変動しているのは、２７年度においては、法人税収の大きな伸びがあったことによる基金積立額の増、また、２８年度においては、前年度収入の法人税に係る申告により多額の還付金を支出したことによ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議会費</a:t>
          </a:r>
          <a:r>
            <a:rPr kumimoji="1" lang="en-US" altLang="ja-JP" sz="1300">
              <a:latin typeface="ＭＳ Ｐゴシック"/>
            </a:rPr>
            <a:t>』</a:t>
          </a:r>
          <a:r>
            <a:rPr kumimoji="1" lang="ja-JP" altLang="en-US" sz="1300">
              <a:latin typeface="ＭＳ Ｐゴシック"/>
            </a:rPr>
            <a:t>と</a:t>
          </a:r>
          <a:r>
            <a:rPr kumimoji="1" lang="en-US" altLang="ja-JP" sz="1300">
              <a:latin typeface="ＭＳ Ｐゴシック"/>
            </a:rPr>
            <a:t>『</a:t>
          </a:r>
          <a:r>
            <a:rPr kumimoji="1" lang="ja-JP" altLang="en-US" sz="1300">
              <a:latin typeface="ＭＳ Ｐゴシック"/>
            </a:rPr>
            <a:t>農林水産費</a:t>
          </a:r>
          <a:r>
            <a:rPr kumimoji="1" lang="en-US" altLang="ja-JP" sz="1300">
              <a:latin typeface="ＭＳ Ｐゴシック"/>
            </a:rPr>
            <a:t>』</a:t>
          </a:r>
          <a:r>
            <a:rPr kumimoji="1" lang="ja-JP" altLang="en-US" sz="1300">
              <a:latin typeface="ＭＳ Ｐゴシック"/>
            </a:rPr>
            <a:t>の２項目は、全国平均及び県平均値を上回っている。</a:t>
          </a:r>
          <a:r>
            <a:rPr kumimoji="1" lang="en-US" altLang="ja-JP" sz="1300">
              <a:latin typeface="ＭＳ Ｐゴシック"/>
            </a:rPr>
            <a:t>『</a:t>
          </a:r>
          <a:r>
            <a:rPr kumimoji="1" lang="ja-JP" altLang="en-US" sz="1300">
              <a:latin typeface="ＭＳ Ｐゴシック"/>
            </a:rPr>
            <a:t>議会費</a:t>
          </a:r>
          <a:r>
            <a:rPr kumimoji="1" lang="en-US" altLang="ja-JP" sz="1300">
              <a:latin typeface="ＭＳ Ｐゴシック"/>
            </a:rPr>
            <a:t>』</a:t>
          </a:r>
          <a:r>
            <a:rPr kumimoji="1" lang="ja-JP" altLang="en-US" sz="1300">
              <a:latin typeface="ＭＳ Ｐゴシック"/>
            </a:rPr>
            <a:t>については、人口規模が小さくなるに従い一般会計に占める割合が大きくなる傾向にあり、このことは、類似団体内順位では下位に位置する状況が示している。</a:t>
          </a:r>
          <a:r>
            <a:rPr kumimoji="1" lang="en-US" altLang="ja-JP" sz="1300">
              <a:latin typeface="ＭＳ Ｐゴシック"/>
            </a:rPr>
            <a:t>『</a:t>
          </a:r>
          <a:r>
            <a:rPr kumimoji="1" lang="ja-JP" altLang="en-US" sz="1300">
              <a:latin typeface="ＭＳ Ｐゴシック"/>
            </a:rPr>
            <a:t>農林水産業費</a:t>
          </a:r>
          <a:r>
            <a:rPr kumimoji="1" lang="en-US" altLang="ja-JP" sz="1300">
              <a:latin typeface="ＭＳ Ｐゴシック"/>
            </a:rPr>
            <a:t>』</a:t>
          </a:r>
          <a:r>
            <a:rPr kumimoji="1" lang="ja-JP" altLang="en-US" sz="1300">
              <a:latin typeface="ＭＳ Ｐゴシック"/>
            </a:rPr>
            <a:t>については、農業生産基盤の強化施策から、県の補助金を利用しての土地改良区への農業用水路整備支援など全７の補助事業、更に町単独でも町農業公社支援など全</a:t>
          </a:r>
          <a:r>
            <a:rPr kumimoji="1" lang="ja-JP" altLang="en-US" sz="1300">
              <a:solidFill>
                <a:sysClr val="windowText" lastClr="000000"/>
              </a:solidFill>
              <a:latin typeface="ＭＳ Ｐゴシック"/>
            </a:rPr>
            <a:t>２０</a:t>
          </a:r>
          <a:r>
            <a:rPr kumimoji="1" lang="ja-JP" altLang="en-US" sz="1300">
              <a:latin typeface="ＭＳ Ｐゴシック"/>
            </a:rPr>
            <a:t>の補助事業を行っていることにより、他団体と比較して決算額が多い要因に挙げられる。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消防費</a:t>
          </a:r>
          <a:r>
            <a:rPr kumimoji="1" lang="en-US" altLang="ja-JP" sz="1300">
              <a:latin typeface="ＭＳ Ｐゴシック"/>
            </a:rPr>
            <a:t>』</a:t>
          </a:r>
          <a:r>
            <a:rPr kumimoji="1" lang="ja-JP" altLang="en-US" sz="1300">
              <a:latin typeface="ＭＳ Ｐゴシック"/>
            </a:rPr>
            <a:t>と</a:t>
          </a:r>
          <a:r>
            <a:rPr kumimoji="1" lang="en-US" altLang="ja-JP" sz="1300">
              <a:latin typeface="ＭＳ Ｐゴシック"/>
            </a:rPr>
            <a:t>『</a:t>
          </a:r>
          <a:r>
            <a:rPr kumimoji="1" lang="ja-JP" altLang="en-US" sz="1300">
              <a:latin typeface="ＭＳ Ｐゴシック"/>
            </a:rPr>
            <a:t>教育費</a:t>
          </a:r>
          <a:r>
            <a:rPr kumimoji="1" lang="en-US" altLang="ja-JP" sz="1300">
              <a:latin typeface="ＭＳ Ｐゴシック"/>
            </a:rPr>
            <a:t>』</a:t>
          </a:r>
          <a:r>
            <a:rPr kumimoji="1" lang="ja-JP" altLang="en-US" sz="1300">
              <a:latin typeface="ＭＳ Ｐゴシック"/>
            </a:rPr>
            <a:t>の２項目は、全国平均及び県平均値に加え、類似団体内平均値も上回っている。双方とも、２８年度において大きな事業があったことによるものであり、</a:t>
          </a:r>
          <a:r>
            <a:rPr kumimoji="1" lang="en-US" altLang="ja-JP" sz="1300">
              <a:latin typeface="ＭＳ Ｐゴシック"/>
            </a:rPr>
            <a:t>『</a:t>
          </a:r>
          <a:r>
            <a:rPr kumimoji="1" lang="ja-JP" altLang="en-US" sz="1300">
              <a:latin typeface="ＭＳ Ｐゴシック"/>
            </a:rPr>
            <a:t>消防費</a:t>
          </a:r>
          <a:r>
            <a:rPr kumimoji="1" lang="en-US" altLang="ja-JP" sz="1300">
              <a:latin typeface="ＭＳ Ｐゴシック"/>
            </a:rPr>
            <a:t>』</a:t>
          </a:r>
          <a:r>
            <a:rPr kumimoji="1" lang="ja-JP" altLang="en-US" sz="1300">
              <a:latin typeface="ＭＳ Ｐゴシック"/>
            </a:rPr>
            <a:t>については、防災無線等整備事業、</a:t>
          </a:r>
          <a:r>
            <a:rPr kumimoji="1" lang="en-US" altLang="ja-JP" sz="1300">
              <a:latin typeface="ＭＳ Ｐゴシック"/>
            </a:rPr>
            <a:t>『</a:t>
          </a:r>
          <a:r>
            <a:rPr kumimoji="1" lang="ja-JP" altLang="en-US" sz="1300">
              <a:latin typeface="ＭＳ Ｐゴシック"/>
            </a:rPr>
            <a:t>教育費</a:t>
          </a:r>
          <a:r>
            <a:rPr kumimoji="1" lang="en-US" altLang="ja-JP" sz="1300">
              <a:latin typeface="ＭＳ Ｐゴシック"/>
            </a:rPr>
            <a:t>』</a:t>
          </a:r>
          <a:r>
            <a:rPr kumimoji="1" lang="ja-JP" altLang="en-US" sz="1300">
              <a:latin typeface="ＭＳ Ｐゴシック"/>
            </a:rPr>
            <a:t>については、上三川小学校体育館の新築事業を実施した。</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民生費</a:t>
          </a:r>
          <a:r>
            <a:rPr kumimoji="1" lang="en-US" altLang="ja-JP" sz="1300">
              <a:latin typeface="ＭＳ Ｐゴシック"/>
            </a:rPr>
            <a:t>』</a:t>
          </a:r>
          <a:r>
            <a:rPr kumimoji="1" lang="ja-JP" altLang="en-US" sz="1300">
              <a:latin typeface="ＭＳ Ｐゴシック"/>
            </a:rPr>
            <a:t>は、社会保障に要する経費が数値が年々上昇傾向にあることに加え、国の施策による臨時福祉給付金事業の費用が計上されたことで、前年値より上昇している。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とは、町税収入等の一般財源の額からその団体の経営規模をはかるもので、近年では６８億程度で推移していたが、２７年度の町税の大幅な増収により、２８年度値は約８２億と大きく上昇した。このことで２８年度に普通交付税収入が見込めなかった分の財源を、財政調整基金を取り崩して充てたこと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実質単年度収支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財政調整基金残高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の各指数を大幅に下げる結果となっている。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一般会計から出資や繰出等を行っていることにより、各特別会計において、２８年度も赤字決算になっていない。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また、全ての会計において前年度比較で相対的に数値が下がっているのは、２８年度の標準財政規模が大きく上昇したことの影響を受けたものである。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特に黒字幅が大きい状態を保っているのは、基金を設けていないため、毎年の収支差額がそのまま留保資金として積み上がっていくことによるものだが、今後、水道管等の老朽化に伴う更新費用に使われていくものに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上水道普及率・下水道水洗化率の向上のための取組や、高齢化の急速な進行・医療ニーズの多様化等により、各特別会計における決算規模は増大していく傾向にある。一般会計からの財源に頼らない財政運営とするには、各使用料や保険料の増額改定に積極的に取り組んで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11303380</v>
      </c>
      <c r="BO4" s="351"/>
      <c r="BP4" s="351"/>
      <c r="BQ4" s="351"/>
      <c r="BR4" s="351"/>
      <c r="BS4" s="351"/>
      <c r="BT4" s="351"/>
      <c r="BU4" s="352"/>
      <c r="BV4" s="350">
        <v>11920096</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3.4</v>
      </c>
      <c r="CU4" s="357"/>
      <c r="CV4" s="357"/>
      <c r="CW4" s="357"/>
      <c r="CX4" s="357"/>
      <c r="CY4" s="357"/>
      <c r="CZ4" s="357"/>
      <c r="DA4" s="358"/>
      <c r="DB4" s="356">
        <v>8.1999999999999993</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10858779</v>
      </c>
      <c r="BO5" s="388"/>
      <c r="BP5" s="388"/>
      <c r="BQ5" s="388"/>
      <c r="BR5" s="388"/>
      <c r="BS5" s="388"/>
      <c r="BT5" s="388"/>
      <c r="BU5" s="389"/>
      <c r="BV5" s="387">
        <v>11294309</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96.3</v>
      </c>
      <c r="CU5" s="385"/>
      <c r="CV5" s="385"/>
      <c r="CW5" s="385"/>
      <c r="CX5" s="385"/>
      <c r="CY5" s="385"/>
      <c r="CZ5" s="385"/>
      <c r="DA5" s="386"/>
      <c r="DB5" s="384">
        <v>70.099999999999994</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86</v>
      </c>
      <c r="AV6" s="420"/>
      <c r="AW6" s="420"/>
      <c r="AX6" s="420"/>
      <c r="AY6" s="421" t="s">
        <v>87</v>
      </c>
      <c r="AZ6" s="422"/>
      <c r="BA6" s="422"/>
      <c r="BB6" s="422"/>
      <c r="BC6" s="422"/>
      <c r="BD6" s="422"/>
      <c r="BE6" s="422"/>
      <c r="BF6" s="422"/>
      <c r="BG6" s="422"/>
      <c r="BH6" s="422"/>
      <c r="BI6" s="422"/>
      <c r="BJ6" s="422"/>
      <c r="BK6" s="422"/>
      <c r="BL6" s="422"/>
      <c r="BM6" s="423"/>
      <c r="BN6" s="387">
        <v>444601</v>
      </c>
      <c r="BO6" s="388"/>
      <c r="BP6" s="388"/>
      <c r="BQ6" s="388"/>
      <c r="BR6" s="388"/>
      <c r="BS6" s="388"/>
      <c r="BT6" s="388"/>
      <c r="BU6" s="389"/>
      <c r="BV6" s="387">
        <v>625787</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96.3</v>
      </c>
      <c r="CU6" s="425"/>
      <c r="CV6" s="425"/>
      <c r="CW6" s="425"/>
      <c r="CX6" s="425"/>
      <c r="CY6" s="425"/>
      <c r="CZ6" s="425"/>
      <c r="DA6" s="426"/>
      <c r="DB6" s="424">
        <v>70.099999999999994</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163026</v>
      </c>
      <c r="BO7" s="388"/>
      <c r="BP7" s="388"/>
      <c r="BQ7" s="388"/>
      <c r="BR7" s="388"/>
      <c r="BS7" s="388"/>
      <c r="BT7" s="388"/>
      <c r="BU7" s="389"/>
      <c r="BV7" s="387">
        <v>57763</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8297466</v>
      </c>
      <c r="CU7" s="388"/>
      <c r="CV7" s="388"/>
      <c r="CW7" s="388"/>
      <c r="CX7" s="388"/>
      <c r="CY7" s="388"/>
      <c r="CZ7" s="388"/>
      <c r="DA7" s="389"/>
      <c r="DB7" s="387">
        <v>6913752</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281575</v>
      </c>
      <c r="BO8" s="388"/>
      <c r="BP8" s="388"/>
      <c r="BQ8" s="388"/>
      <c r="BR8" s="388"/>
      <c r="BS8" s="388"/>
      <c r="BT8" s="388"/>
      <c r="BU8" s="389"/>
      <c r="BV8" s="387">
        <v>568024</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1</v>
      </c>
      <c r="CU8" s="428"/>
      <c r="CV8" s="428"/>
      <c r="CW8" s="428"/>
      <c r="CX8" s="428"/>
      <c r="CY8" s="428"/>
      <c r="CZ8" s="428"/>
      <c r="DA8" s="429"/>
      <c r="DB8" s="427">
        <v>0.91</v>
      </c>
      <c r="DC8" s="428"/>
      <c r="DD8" s="428"/>
      <c r="DE8" s="428"/>
      <c r="DF8" s="428"/>
      <c r="DG8" s="428"/>
      <c r="DH8" s="428"/>
      <c r="DI8" s="429"/>
      <c r="DJ8" s="139"/>
      <c r="DK8" s="139"/>
      <c r="DL8" s="139"/>
      <c r="DM8" s="139"/>
      <c r="DN8" s="139"/>
      <c r="DO8" s="139"/>
    </row>
    <row r="9" spans="1:119" ht="18.75" customHeight="1" thickBot="1">
      <c r="A9" s="140"/>
      <c r="B9" s="381" t="s">
        <v>97</v>
      </c>
      <c r="C9" s="382"/>
      <c r="D9" s="382"/>
      <c r="E9" s="382"/>
      <c r="F9" s="382"/>
      <c r="G9" s="382"/>
      <c r="H9" s="382"/>
      <c r="I9" s="382"/>
      <c r="J9" s="382"/>
      <c r="K9" s="430"/>
      <c r="L9" s="431" t="s">
        <v>98</v>
      </c>
      <c r="M9" s="432"/>
      <c r="N9" s="432"/>
      <c r="O9" s="432"/>
      <c r="P9" s="432"/>
      <c r="Q9" s="433"/>
      <c r="R9" s="434">
        <v>31046</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78</v>
      </c>
      <c r="AV9" s="420"/>
      <c r="AW9" s="420"/>
      <c r="AX9" s="420"/>
      <c r="AY9" s="421" t="s">
        <v>101</v>
      </c>
      <c r="AZ9" s="422"/>
      <c r="BA9" s="422"/>
      <c r="BB9" s="422"/>
      <c r="BC9" s="422"/>
      <c r="BD9" s="422"/>
      <c r="BE9" s="422"/>
      <c r="BF9" s="422"/>
      <c r="BG9" s="422"/>
      <c r="BH9" s="422"/>
      <c r="BI9" s="422"/>
      <c r="BJ9" s="422"/>
      <c r="BK9" s="422"/>
      <c r="BL9" s="422"/>
      <c r="BM9" s="423"/>
      <c r="BN9" s="387">
        <v>-286449</v>
      </c>
      <c r="BO9" s="388"/>
      <c r="BP9" s="388"/>
      <c r="BQ9" s="388"/>
      <c r="BR9" s="388"/>
      <c r="BS9" s="388"/>
      <c r="BT9" s="388"/>
      <c r="BU9" s="389"/>
      <c r="BV9" s="387">
        <v>63957</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9.1</v>
      </c>
      <c r="CU9" s="385"/>
      <c r="CV9" s="385"/>
      <c r="CW9" s="385"/>
      <c r="CX9" s="385"/>
      <c r="CY9" s="385"/>
      <c r="CZ9" s="385"/>
      <c r="DA9" s="386"/>
      <c r="DB9" s="384">
        <v>8.1999999999999993</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31621</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188117</v>
      </c>
      <c r="BO10" s="388"/>
      <c r="BP10" s="388"/>
      <c r="BQ10" s="388"/>
      <c r="BR10" s="388"/>
      <c r="BS10" s="388"/>
      <c r="BT10" s="388"/>
      <c r="BU10" s="389"/>
      <c r="BV10" s="387">
        <v>1660312</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78</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31440</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1147637</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31121</v>
      </c>
      <c r="S13" s="469"/>
      <c r="T13" s="469"/>
      <c r="U13" s="469"/>
      <c r="V13" s="470"/>
      <c r="W13" s="403" t="s">
        <v>124</v>
      </c>
      <c r="X13" s="404"/>
      <c r="Y13" s="404"/>
      <c r="Z13" s="404"/>
      <c r="AA13" s="404"/>
      <c r="AB13" s="394"/>
      <c r="AC13" s="438">
        <v>1399</v>
      </c>
      <c r="AD13" s="439"/>
      <c r="AE13" s="439"/>
      <c r="AF13" s="439"/>
      <c r="AG13" s="478"/>
      <c r="AH13" s="438">
        <v>1462</v>
      </c>
      <c r="AI13" s="439"/>
      <c r="AJ13" s="439"/>
      <c r="AK13" s="439"/>
      <c r="AL13" s="440"/>
      <c r="AM13" s="416" t="s">
        <v>125</v>
      </c>
      <c r="AN13" s="417"/>
      <c r="AO13" s="417"/>
      <c r="AP13" s="417"/>
      <c r="AQ13" s="417"/>
      <c r="AR13" s="417"/>
      <c r="AS13" s="417"/>
      <c r="AT13" s="418"/>
      <c r="AU13" s="419" t="s">
        <v>119</v>
      </c>
      <c r="AV13" s="420"/>
      <c r="AW13" s="420"/>
      <c r="AX13" s="420"/>
      <c r="AY13" s="421" t="s">
        <v>126</v>
      </c>
      <c r="AZ13" s="422"/>
      <c r="BA13" s="422"/>
      <c r="BB13" s="422"/>
      <c r="BC13" s="422"/>
      <c r="BD13" s="422"/>
      <c r="BE13" s="422"/>
      <c r="BF13" s="422"/>
      <c r="BG13" s="422"/>
      <c r="BH13" s="422"/>
      <c r="BI13" s="422"/>
      <c r="BJ13" s="422"/>
      <c r="BK13" s="422"/>
      <c r="BL13" s="422"/>
      <c r="BM13" s="423"/>
      <c r="BN13" s="387">
        <v>-1245969</v>
      </c>
      <c r="BO13" s="388"/>
      <c r="BP13" s="388"/>
      <c r="BQ13" s="388"/>
      <c r="BR13" s="388"/>
      <c r="BS13" s="388"/>
      <c r="BT13" s="388"/>
      <c r="BU13" s="389"/>
      <c r="BV13" s="387">
        <v>1724269</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5.3</v>
      </c>
      <c r="CU13" s="385"/>
      <c r="CV13" s="385"/>
      <c r="CW13" s="385"/>
      <c r="CX13" s="385"/>
      <c r="CY13" s="385"/>
      <c r="CZ13" s="385"/>
      <c r="DA13" s="386"/>
      <c r="DB13" s="384">
        <v>6.4</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128</v>
      </c>
      <c r="M14" s="466"/>
      <c r="N14" s="466"/>
      <c r="O14" s="466"/>
      <c r="P14" s="466"/>
      <c r="Q14" s="467"/>
      <c r="R14" s="468">
        <v>31454</v>
      </c>
      <c r="S14" s="469"/>
      <c r="T14" s="469"/>
      <c r="U14" s="469"/>
      <c r="V14" s="470"/>
      <c r="W14" s="377"/>
      <c r="X14" s="378"/>
      <c r="Y14" s="378"/>
      <c r="Z14" s="378"/>
      <c r="AA14" s="378"/>
      <c r="AB14" s="367"/>
      <c r="AC14" s="471">
        <v>8.6</v>
      </c>
      <c r="AD14" s="472"/>
      <c r="AE14" s="472"/>
      <c r="AF14" s="472"/>
      <c r="AG14" s="473"/>
      <c r="AH14" s="471">
        <v>9.1999999999999993</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31180</v>
      </c>
      <c r="S15" s="469"/>
      <c r="T15" s="469"/>
      <c r="U15" s="469"/>
      <c r="V15" s="470"/>
      <c r="W15" s="403" t="s">
        <v>130</v>
      </c>
      <c r="X15" s="404"/>
      <c r="Y15" s="404"/>
      <c r="Z15" s="404"/>
      <c r="AA15" s="404"/>
      <c r="AB15" s="394"/>
      <c r="AC15" s="438">
        <v>5844</v>
      </c>
      <c r="AD15" s="439"/>
      <c r="AE15" s="439"/>
      <c r="AF15" s="439"/>
      <c r="AG15" s="478"/>
      <c r="AH15" s="438">
        <v>5931</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6406244</v>
      </c>
      <c r="BO15" s="351"/>
      <c r="BP15" s="351"/>
      <c r="BQ15" s="351"/>
      <c r="BR15" s="351"/>
      <c r="BS15" s="351"/>
      <c r="BT15" s="351"/>
      <c r="BU15" s="352"/>
      <c r="BV15" s="350">
        <v>4702359</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35.9</v>
      </c>
      <c r="AD16" s="472"/>
      <c r="AE16" s="472"/>
      <c r="AF16" s="472"/>
      <c r="AG16" s="473"/>
      <c r="AH16" s="471">
        <v>37.4</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5520825</v>
      </c>
      <c r="BO16" s="388"/>
      <c r="BP16" s="388"/>
      <c r="BQ16" s="388"/>
      <c r="BR16" s="388"/>
      <c r="BS16" s="388"/>
      <c r="BT16" s="388"/>
      <c r="BU16" s="389"/>
      <c r="BV16" s="387">
        <v>5122534</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9037</v>
      </c>
      <c r="AD17" s="439"/>
      <c r="AE17" s="439"/>
      <c r="AF17" s="439"/>
      <c r="AG17" s="478"/>
      <c r="AH17" s="438">
        <v>8476</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8297466</v>
      </c>
      <c r="BO17" s="388"/>
      <c r="BP17" s="388"/>
      <c r="BQ17" s="388"/>
      <c r="BR17" s="388"/>
      <c r="BS17" s="388"/>
      <c r="BT17" s="388"/>
      <c r="BU17" s="389"/>
      <c r="BV17" s="387">
        <v>6035738</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54.39</v>
      </c>
      <c r="M18" s="500"/>
      <c r="N18" s="500"/>
      <c r="O18" s="500"/>
      <c r="P18" s="500"/>
      <c r="Q18" s="500"/>
      <c r="R18" s="501"/>
      <c r="S18" s="501"/>
      <c r="T18" s="501"/>
      <c r="U18" s="501"/>
      <c r="V18" s="502"/>
      <c r="W18" s="405"/>
      <c r="X18" s="406"/>
      <c r="Y18" s="406"/>
      <c r="Z18" s="406"/>
      <c r="AA18" s="406"/>
      <c r="AB18" s="397"/>
      <c r="AC18" s="503">
        <v>55.5</v>
      </c>
      <c r="AD18" s="504"/>
      <c r="AE18" s="504"/>
      <c r="AF18" s="504"/>
      <c r="AG18" s="505"/>
      <c r="AH18" s="503">
        <v>53.4</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6097171</v>
      </c>
      <c r="BO18" s="388"/>
      <c r="BP18" s="388"/>
      <c r="BQ18" s="388"/>
      <c r="BR18" s="388"/>
      <c r="BS18" s="388"/>
      <c r="BT18" s="388"/>
      <c r="BU18" s="389"/>
      <c r="BV18" s="387">
        <v>6129857</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571</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8435685</v>
      </c>
      <c r="BO19" s="388"/>
      <c r="BP19" s="388"/>
      <c r="BQ19" s="388"/>
      <c r="BR19" s="388"/>
      <c r="BS19" s="388"/>
      <c r="BT19" s="388"/>
      <c r="BU19" s="389"/>
      <c r="BV19" s="387">
        <v>9738424</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10777</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6997898</v>
      </c>
      <c r="BO23" s="388"/>
      <c r="BP23" s="388"/>
      <c r="BQ23" s="388"/>
      <c r="BR23" s="388"/>
      <c r="BS23" s="388"/>
      <c r="BT23" s="388"/>
      <c r="BU23" s="389"/>
      <c r="BV23" s="387">
        <v>7191153</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7800</v>
      </c>
      <c r="R24" s="439"/>
      <c r="S24" s="439"/>
      <c r="T24" s="439"/>
      <c r="U24" s="439"/>
      <c r="V24" s="478"/>
      <c r="W24" s="533"/>
      <c r="X24" s="521"/>
      <c r="Y24" s="522"/>
      <c r="Z24" s="437" t="s">
        <v>154</v>
      </c>
      <c r="AA24" s="417"/>
      <c r="AB24" s="417"/>
      <c r="AC24" s="417"/>
      <c r="AD24" s="417"/>
      <c r="AE24" s="417"/>
      <c r="AF24" s="417"/>
      <c r="AG24" s="418"/>
      <c r="AH24" s="438">
        <v>187</v>
      </c>
      <c r="AI24" s="439"/>
      <c r="AJ24" s="439"/>
      <c r="AK24" s="439"/>
      <c r="AL24" s="478"/>
      <c r="AM24" s="438">
        <v>537064</v>
      </c>
      <c r="AN24" s="439"/>
      <c r="AO24" s="439"/>
      <c r="AP24" s="439"/>
      <c r="AQ24" s="439"/>
      <c r="AR24" s="478"/>
      <c r="AS24" s="438">
        <v>2872</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3787821</v>
      </c>
      <c r="BO24" s="388"/>
      <c r="BP24" s="388"/>
      <c r="BQ24" s="388"/>
      <c r="BR24" s="388"/>
      <c r="BS24" s="388"/>
      <c r="BT24" s="388"/>
      <c r="BU24" s="389"/>
      <c r="BV24" s="387">
        <v>3771029</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6200</v>
      </c>
      <c r="R25" s="439"/>
      <c r="S25" s="439"/>
      <c r="T25" s="439"/>
      <c r="U25" s="439"/>
      <c r="V25" s="478"/>
      <c r="W25" s="533"/>
      <c r="X25" s="521"/>
      <c r="Y25" s="522"/>
      <c r="Z25" s="437" t="s">
        <v>157</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1278118</v>
      </c>
      <c r="BO25" s="351"/>
      <c r="BP25" s="351"/>
      <c r="BQ25" s="351"/>
      <c r="BR25" s="351"/>
      <c r="BS25" s="351"/>
      <c r="BT25" s="351"/>
      <c r="BU25" s="352"/>
      <c r="BV25" s="350">
        <v>1315482</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5800</v>
      </c>
      <c r="R26" s="439"/>
      <c r="S26" s="439"/>
      <c r="T26" s="439"/>
      <c r="U26" s="439"/>
      <c r="V26" s="478"/>
      <c r="W26" s="533"/>
      <c r="X26" s="521"/>
      <c r="Y26" s="522"/>
      <c r="Z26" s="437" t="s">
        <v>160</v>
      </c>
      <c r="AA26" s="543"/>
      <c r="AB26" s="543"/>
      <c r="AC26" s="543"/>
      <c r="AD26" s="543"/>
      <c r="AE26" s="543"/>
      <c r="AF26" s="543"/>
      <c r="AG26" s="544"/>
      <c r="AH26" s="438">
        <v>15</v>
      </c>
      <c r="AI26" s="439"/>
      <c r="AJ26" s="439"/>
      <c r="AK26" s="439"/>
      <c r="AL26" s="478"/>
      <c r="AM26" s="438">
        <v>46155</v>
      </c>
      <c r="AN26" s="439"/>
      <c r="AO26" s="439"/>
      <c r="AP26" s="439"/>
      <c r="AQ26" s="439"/>
      <c r="AR26" s="478"/>
      <c r="AS26" s="438">
        <v>3077</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3500</v>
      </c>
      <c r="R27" s="439"/>
      <c r="S27" s="439"/>
      <c r="T27" s="439"/>
      <c r="U27" s="439"/>
      <c r="V27" s="478"/>
      <c r="W27" s="533"/>
      <c r="X27" s="521"/>
      <c r="Y27" s="522"/>
      <c r="Z27" s="437" t="s">
        <v>163</v>
      </c>
      <c r="AA27" s="417"/>
      <c r="AB27" s="417"/>
      <c r="AC27" s="417"/>
      <c r="AD27" s="417"/>
      <c r="AE27" s="417"/>
      <c r="AF27" s="417"/>
      <c r="AG27" s="418"/>
      <c r="AH27" s="438">
        <v>3</v>
      </c>
      <c r="AI27" s="439"/>
      <c r="AJ27" s="439"/>
      <c r="AK27" s="439"/>
      <c r="AL27" s="478"/>
      <c r="AM27" s="438">
        <v>11721</v>
      </c>
      <c r="AN27" s="439"/>
      <c r="AO27" s="439"/>
      <c r="AP27" s="439"/>
      <c r="AQ27" s="439"/>
      <c r="AR27" s="478"/>
      <c r="AS27" s="438">
        <v>3907</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485861</v>
      </c>
      <c r="BO27" s="557"/>
      <c r="BP27" s="557"/>
      <c r="BQ27" s="557"/>
      <c r="BR27" s="557"/>
      <c r="BS27" s="557"/>
      <c r="BT27" s="557"/>
      <c r="BU27" s="558"/>
      <c r="BV27" s="556">
        <v>485861</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165</v>
      </c>
      <c r="F28" s="417"/>
      <c r="G28" s="417"/>
      <c r="H28" s="417"/>
      <c r="I28" s="417"/>
      <c r="J28" s="417"/>
      <c r="K28" s="418"/>
      <c r="L28" s="438">
        <v>1</v>
      </c>
      <c r="M28" s="439"/>
      <c r="N28" s="439"/>
      <c r="O28" s="439"/>
      <c r="P28" s="478"/>
      <c r="Q28" s="438">
        <v>2800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1461241</v>
      </c>
      <c r="BO28" s="351"/>
      <c r="BP28" s="351"/>
      <c r="BQ28" s="351"/>
      <c r="BR28" s="351"/>
      <c r="BS28" s="351"/>
      <c r="BT28" s="351"/>
      <c r="BU28" s="352"/>
      <c r="BV28" s="350">
        <v>2420761</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169</v>
      </c>
      <c r="F29" s="417"/>
      <c r="G29" s="417"/>
      <c r="H29" s="417"/>
      <c r="I29" s="417"/>
      <c r="J29" s="417"/>
      <c r="K29" s="418"/>
      <c r="L29" s="438">
        <v>14</v>
      </c>
      <c r="M29" s="439"/>
      <c r="N29" s="439"/>
      <c r="O29" s="439"/>
      <c r="P29" s="478"/>
      <c r="Q29" s="438">
        <v>2550</v>
      </c>
      <c r="R29" s="439"/>
      <c r="S29" s="439"/>
      <c r="T29" s="439"/>
      <c r="U29" s="439"/>
      <c r="V29" s="478"/>
      <c r="W29" s="534"/>
      <c r="X29" s="535"/>
      <c r="Y29" s="536"/>
      <c r="Z29" s="437" t="s">
        <v>170</v>
      </c>
      <c r="AA29" s="417"/>
      <c r="AB29" s="417"/>
      <c r="AC29" s="417"/>
      <c r="AD29" s="417"/>
      <c r="AE29" s="417"/>
      <c r="AF29" s="417"/>
      <c r="AG29" s="418"/>
      <c r="AH29" s="438">
        <v>190</v>
      </c>
      <c r="AI29" s="439"/>
      <c r="AJ29" s="439"/>
      <c r="AK29" s="439"/>
      <c r="AL29" s="478"/>
      <c r="AM29" s="438">
        <v>548785</v>
      </c>
      <c r="AN29" s="439"/>
      <c r="AO29" s="439"/>
      <c r="AP29" s="439"/>
      <c r="AQ29" s="439"/>
      <c r="AR29" s="478"/>
      <c r="AS29" s="438">
        <v>2888</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1072722</v>
      </c>
      <c r="BO29" s="388"/>
      <c r="BP29" s="388"/>
      <c r="BQ29" s="388"/>
      <c r="BR29" s="388"/>
      <c r="BS29" s="388"/>
      <c r="BT29" s="388"/>
      <c r="BU29" s="389"/>
      <c r="BV29" s="387">
        <v>1072315</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97.9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545343</v>
      </c>
      <c r="BO30" s="557"/>
      <c r="BP30" s="557"/>
      <c r="BQ30" s="557"/>
      <c r="BR30" s="557"/>
      <c r="BS30" s="557"/>
      <c r="BT30" s="557"/>
      <c r="BU30" s="558"/>
      <c r="BV30" s="556">
        <v>644360</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公共下水道事業特別会計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石橋地区消防組合</v>
      </c>
      <c r="BZ34" s="569"/>
      <c r="CA34" s="569"/>
      <c r="CB34" s="569"/>
      <c r="CC34" s="569"/>
      <c r="CD34" s="569"/>
      <c r="CE34" s="569"/>
      <c r="CF34" s="569"/>
      <c r="CG34" s="569"/>
      <c r="CH34" s="569"/>
      <c r="CI34" s="569"/>
      <c r="CJ34" s="569"/>
      <c r="CK34" s="569"/>
      <c r="CL34" s="569"/>
      <c r="CM34" s="569"/>
      <c r="CN34" s="167"/>
      <c r="CO34" s="568">
        <f>IF(CQ34="","",MAX(C34:D43,U34:V43,AM34:AN43,BE34:BF43,BW34:BX43)+1)</f>
        <v>14</v>
      </c>
      <c r="CP34" s="568"/>
      <c r="CQ34" s="569" t="str">
        <f>IF('各会計、関係団体の財政状況及び健全化判断比率'!BS7="","",'各会計、関係団体の財政状況及び健全化判断比率'!BS7)</f>
        <v>上三川町農業公社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IF('各会計、関係団体の財政状況及び健全化判断比率'!B33="","",'各会計、関係団体の財政状況及び健全化判断比率'!B33)</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小山広域保健衛生組合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栃木県市町村総合事務組合　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栃木県市町村総合事務組合　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栃木県後期高齢者医療広域連合　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13</v>
      </c>
      <c r="BX39" s="568"/>
      <c r="BY39" s="569" t="str">
        <f>IF('各会計、関係団体の財政状況及び健全化判断比率'!B73="","",'各会計、関係団体の財政状況及び健全化判断比率'!B73)</f>
        <v>栃木県後期高齢者医療広域連合　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5" t="s">
        <v>525</v>
      </c>
      <c r="D34" s="1155"/>
      <c r="E34" s="1156"/>
      <c r="F34" s="32">
        <v>18.79</v>
      </c>
      <c r="G34" s="33">
        <v>21.22</v>
      </c>
      <c r="H34" s="33">
        <v>23.94</v>
      </c>
      <c r="I34" s="33">
        <v>25.53</v>
      </c>
      <c r="J34" s="34">
        <v>23.19</v>
      </c>
      <c r="K34" s="22"/>
      <c r="L34" s="22"/>
      <c r="M34" s="22"/>
      <c r="N34" s="22"/>
      <c r="O34" s="22"/>
      <c r="P34" s="22"/>
    </row>
    <row r="35" spans="1:16" ht="39" customHeight="1">
      <c r="A35" s="22"/>
      <c r="B35" s="35"/>
      <c r="C35" s="1149" t="s">
        <v>526</v>
      </c>
      <c r="D35" s="1150"/>
      <c r="E35" s="1151"/>
      <c r="F35" s="36">
        <v>7.1</v>
      </c>
      <c r="G35" s="37">
        <v>6.03</v>
      </c>
      <c r="H35" s="37">
        <v>7.45</v>
      </c>
      <c r="I35" s="37">
        <v>8.2100000000000009</v>
      </c>
      <c r="J35" s="38">
        <v>3.39</v>
      </c>
      <c r="K35" s="22"/>
      <c r="L35" s="22"/>
      <c r="M35" s="22"/>
      <c r="N35" s="22"/>
      <c r="O35" s="22"/>
      <c r="P35" s="22"/>
    </row>
    <row r="36" spans="1:16" ht="39" customHeight="1">
      <c r="A36" s="22"/>
      <c r="B36" s="35"/>
      <c r="C36" s="1149" t="s">
        <v>527</v>
      </c>
      <c r="D36" s="1150"/>
      <c r="E36" s="1151"/>
      <c r="F36" s="36">
        <v>4.68</v>
      </c>
      <c r="G36" s="37">
        <v>4.1399999999999997</v>
      </c>
      <c r="H36" s="37">
        <v>2.7</v>
      </c>
      <c r="I36" s="37">
        <v>1.81</v>
      </c>
      <c r="J36" s="38">
        <v>1.69</v>
      </c>
      <c r="K36" s="22"/>
      <c r="L36" s="22"/>
      <c r="M36" s="22"/>
      <c r="N36" s="22"/>
      <c r="O36" s="22"/>
      <c r="P36" s="22"/>
    </row>
    <row r="37" spans="1:16" ht="39" customHeight="1">
      <c r="A37" s="22"/>
      <c r="B37" s="35"/>
      <c r="C37" s="1149" t="s">
        <v>528</v>
      </c>
      <c r="D37" s="1150"/>
      <c r="E37" s="1151"/>
      <c r="F37" s="36">
        <v>1.33</v>
      </c>
      <c r="G37" s="37">
        <v>1.31</v>
      </c>
      <c r="H37" s="37">
        <v>1.17</v>
      </c>
      <c r="I37" s="37">
        <v>1.86</v>
      </c>
      <c r="J37" s="38">
        <v>1.67</v>
      </c>
      <c r="K37" s="22"/>
      <c r="L37" s="22"/>
      <c r="M37" s="22"/>
      <c r="N37" s="22"/>
      <c r="O37" s="22"/>
      <c r="P37" s="22"/>
    </row>
    <row r="38" spans="1:16" ht="39" customHeight="1">
      <c r="A38" s="22"/>
      <c r="B38" s="35"/>
      <c r="C38" s="1149" t="s">
        <v>529</v>
      </c>
      <c r="D38" s="1150"/>
      <c r="E38" s="1151"/>
      <c r="F38" s="36">
        <v>0.13</v>
      </c>
      <c r="G38" s="37">
        <v>0.28999999999999998</v>
      </c>
      <c r="H38" s="37">
        <v>0.35</v>
      </c>
      <c r="I38" s="37">
        <v>0.45</v>
      </c>
      <c r="J38" s="38">
        <v>0.22</v>
      </c>
      <c r="K38" s="22"/>
      <c r="L38" s="22"/>
      <c r="M38" s="22"/>
      <c r="N38" s="22"/>
      <c r="O38" s="22"/>
      <c r="P38" s="22"/>
    </row>
    <row r="39" spans="1:16" ht="39" customHeight="1">
      <c r="A39" s="22"/>
      <c r="B39" s="35"/>
      <c r="C39" s="1149" t="s">
        <v>530</v>
      </c>
      <c r="D39" s="1150"/>
      <c r="E39" s="1151"/>
      <c r="F39" s="36">
        <v>0.06</v>
      </c>
      <c r="G39" s="37">
        <v>0.06</v>
      </c>
      <c r="H39" s="37">
        <v>0.11</v>
      </c>
      <c r="I39" s="37">
        <v>0.19</v>
      </c>
      <c r="J39" s="38">
        <v>0.12</v>
      </c>
      <c r="K39" s="22"/>
      <c r="L39" s="22"/>
      <c r="M39" s="22"/>
      <c r="N39" s="22"/>
      <c r="O39" s="22"/>
      <c r="P39" s="22"/>
    </row>
    <row r="40" spans="1:16" ht="39" customHeight="1">
      <c r="A40" s="22"/>
      <c r="B40" s="35"/>
      <c r="C40" s="1149" t="s">
        <v>531</v>
      </c>
      <c r="D40" s="1150"/>
      <c r="E40" s="1151"/>
      <c r="F40" s="36">
        <v>0.04</v>
      </c>
      <c r="G40" s="37">
        <v>0.04</v>
      </c>
      <c r="H40" s="37">
        <v>0.08</v>
      </c>
      <c r="I40" s="37">
        <v>0.09</v>
      </c>
      <c r="J40" s="38">
        <v>7.0000000000000007E-2</v>
      </c>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532</v>
      </c>
      <c r="D42" s="1150"/>
      <c r="E42" s="1151"/>
      <c r="F42" s="36" t="s">
        <v>478</v>
      </c>
      <c r="G42" s="37" t="s">
        <v>478</v>
      </c>
      <c r="H42" s="37" t="s">
        <v>478</v>
      </c>
      <c r="I42" s="37" t="s">
        <v>478</v>
      </c>
      <c r="J42" s="38" t="s">
        <v>478</v>
      </c>
      <c r="K42" s="22"/>
      <c r="L42" s="22"/>
      <c r="M42" s="22"/>
      <c r="N42" s="22"/>
      <c r="O42" s="22"/>
      <c r="P42" s="22"/>
    </row>
    <row r="43" spans="1:16" ht="39" customHeight="1" thickBot="1">
      <c r="A43" s="22"/>
      <c r="B43" s="40"/>
      <c r="C43" s="1152" t="s">
        <v>533</v>
      </c>
      <c r="D43" s="1153"/>
      <c r="E43" s="1154"/>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5" t="s">
        <v>11</v>
      </c>
      <c r="C45" s="1166"/>
      <c r="D45" s="58"/>
      <c r="E45" s="1171" t="s">
        <v>12</v>
      </c>
      <c r="F45" s="1171"/>
      <c r="G45" s="1171"/>
      <c r="H45" s="1171"/>
      <c r="I45" s="1171"/>
      <c r="J45" s="1172"/>
      <c r="K45" s="59">
        <v>976</v>
      </c>
      <c r="L45" s="60">
        <v>918</v>
      </c>
      <c r="M45" s="60">
        <v>881</v>
      </c>
      <c r="N45" s="60">
        <v>809</v>
      </c>
      <c r="O45" s="61">
        <v>785</v>
      </c>
      <c r="P45" s="48"/>
      <c r="Q45" s="48"/>
      <c r="R45" s="48"/>
      <c r="S45" s="48"/>
      <c r="T45" s="48"/>
      <c r="U45" s="48"/>
    </row>
    <row r="46" spans="1:21" ht="30.75" customHeight="1">
      <c r="A46" s="48"/>
      <c r="B46" s="1167"/>
      <c r="C46" s="1168"/>
      <c r="D46" s="62"/>
      <c r="E46" s="1159" t="s">
        <v>13</v>
      </c>
      <c r="F46" s="1159"/>
      <c r="G46" s="1159"/>
      <c r="H46" s="1159"/>
      <c r="I46" s="1159"/>
      <c r="J46" s="1160"/>
      <c r="K46" s="63" t="s">
        <v>478</v>
      </c>
      <c r="L46" s="64" t="s">
        <v>478</v>
      </c>
      <c r="M46" s="64" t="s">
        <v>478</v>
      </c>
      <c r="N46" s="64" t="s">
        <v>478</v>
      </c>
      <c r="O46" s="65" t="s">
        <v>478</v>
      </c>
      <c r="P46" s="48"/>
      <c r="Q46" s="48"/>
      <c r="R46" s="48"/>
      <c r="S46" s="48"/>
      <c r="T46" s="48"/>
      <c r="U46" s="48"/>
    </row>
    <row r="47" spans="1:21" ht="30.75" customHeight="1">
      <c r="A47" s="48"/>
      <c r="B47" s="1167"/>
      <c r="C47" s="1168"/>
      <c r="D47" s="62"/>
      <c r="E47" s="1159" t="s">
        <v>14</v>
      </c>
      <c r="F47" s="1159"/>
      <c r="G47" s="1159"/>
      <c r="H47" s="1159"/>
      <c r="I47" s="1159"/>
      <c r="J47" s="1160"/>
      <c r="K47" s="63" t="s">
        <v>478</v>
      </c>
      <c r="L47" s="64" t="s">
        <v>478</v>
      </c>
      <c r="M47" s="64" t="s">
        <v>478</v>
      </c>
      <c r="N47" s="64" t="s">
        <v>478</v>
      </c>
      <c r="O47" s="65" t="s">
        <v>478</v>
      </c>
      <c r="P47" s="48"/>
      <c r="Q47" s="48"/>
      <c r="R47" s="48"/>
      <c r="S47" s="48"/>
      <c r="T47" s="48"/>
      <c r="U47" s="48"/>
    </row>
    <row r="48" spans="1:21" ht="30.75" customHeight="1">
      <c r="A48" s="48"/>
      <c r="B48" s="1167"/>
      <c r="C48" s="1168"/>
      <c r="D48" s="62"/>
      <c r="E48" s="1159" t="s">
        <v>15</v>
      </c>
      <c r="F48" s="1159"/>
      <c r="G48" s="1159"/>
      <c r="H48" s="1159"/>
      <c r="I48" s="1159"/>
      <c r="J48" s="1160"/>
      <c r="K48" s="63">
        <v>608</v>
      </c>
      <c r="L48" s="64">
        <v>604</v>
      </c>
      <c r="M48" s="64">
        <v>621</v>
      </c>
      <c r="N48" s="64">
        <v>649</v>
      </c>
      <c r="O48" s="65">
        <v>613</v>
      </c>
      <c r="P48" s="48"/>
      <c r="Q48" s="48"/>
      <c r="R48" s="48"/>
      <c r="S48" s="48"/>
      <c r="T48" s="48"/>
      <c r="U48" s="48"/>
    </row>
    <row r="49" spans="1:21" ht="30.75" customHeight="1">
      <c r="A49" s="48"/>
      <c r="B49" s="1167"/>
      <c r="C49" s="1168"/>
      <c r="D49" s="62"/>
      <c r="E49" s="1159" t="s">
        <v>16</v>
      </c>
      <c r="F49" s="1159"/>
      <c r="G49" s="1159"/>
      <c r="H49" s="1159"/>
      <c r="I49" s="1159"/>
      <c r="J49" s="1160"/>
      <c r="K49" s="63">
        <v>28</v>
      </c>
      <c r="L49" s="64">
        <v>25</v>
      </c>
      <c r="M49" s="64">
        <v>28</v>
      </c>
      <c r="N49" s="64">
        <v>35</v>
      </c>
      <c r="O49" s="65">
        <v>56</v>
      </c>
      <c r="P49" s="48"/>
      <c r="Q49" s="48"/>
      <c r="R49" s="48"/>
      <c r="S49" s="48"/>
      <c r="T49" s="48"/>
      <c r="U49" s="48"/>
    </row>
    <row r="50" spans="1:21" ht="30.75" customHeight="1">
      <c r="A50" s="48"/>
      <c r="B50" s="1167"/>
      <c r="C50" s="1168"/>
      <c r="D50" s="62"/>
      <c r="E50" s="1159" t="s">
        <v>17</v>
      </c>
      <c r="F50" s="1159"/>
      <c r="G50" s="1159"/>
      <c r="H50" s="1159"/>
      <c r="I50" s="1159"/>
      <c r="J50" s="1160"/>
      <c r="K50" s="63">
        <v>30</v>
      </c>
      <c r="L50" s="64">
        <v>0</v>
      </c>
      <c r="M50" s="64">
        <v>0</v>
      </c>
      <c r="N50" s="64">
        <v>0</v>
      </c>
      <c r="O50" s="65">
        <v>0</v>
      </c>
      <c r="P50" s="48"/>
      <c r="Q50" s="48"/>
      <c r="R50" s="48"/>
      <c r="S50" s="48"/>
      <c r="T50" s="48"/>
      <c r="U50" s="48"/>
    </row>
    <row r="51" spans="1:21" ht="30.75" customHeight="1">
      <c r="A51" s="48"/>
      <c r="B51" s="1169"/>
      <c r="C51" s="1170"/>
      <c r="D51" s="66"/>
      <c r="E51" s="1159" t="s">
        <v>18</v>
      </c>
      <c r="F51" s="1159"/>
      <c r="G51" s="1159"/>
      <c r="H51" s="1159"/>
      <c r="I51" s="1159"/>
      <c r="J51" s="1160"/>
      <c r="K51" s="63" t="s">
        <v>478</v>
      </c>
      <c r="L51" s="64" t="s">
        <v>478</v>
      </c>
      <c r="M51" s="64" t="s">
        <v>478</v>
      </c>
      <c r="N51" s="64" t="s">
        <v>478</v>
      </c>
      <c r="O51" s="65" t="s">
        <v>478</v>
      </c>
      <c r="P51" s="48"/>
      <c r="Q51" s="48"/>
      <c r="R51" s="48"/>
      <c r="S51" s="48"/>
      <c r="T51" s="48"/>
      <c r="U51" s="48"/>
    </row>
    <row r="52" spans="1:21" ht="30.75" customHeight="1">
      <c r="A52" s="48"/>
      <c r="B52" s="1157" t="s">
        <v>19</v>
      </c>
      <c r="C52" s="1158"/>
      <c r="D52" s="66"/>
      <c r="E52" s="1159" t="s">
        <v>20</v>
      </c>
      <c r="F52" s="1159"/>
      <c r="G52" s="1159"/>
      <c r="H52" s="1159"/>
      <c r="I52" s="1159"/>
      <c r="J52" s="1160"/>
      <c r="K52" s="63">
        <v>1112</v>
      </c>
      <c r="L52" s="64">
        <v>1124</v>
      </c>
      <c r="M52" s="64">
        <v>1157</v>
      </c>
      <c r="N52" s="64">
        <v>1151</v>
      </c>
      <c r="O52" s="65">
        <v>1171</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530</v>
      </c>
      <c r="L53" s="69">
        <v>423</v>
      </c>
      <c r="M53" s="69">
        <v>373</v>
      </c>
      <c r="N53" s="69">
        <v>342</v>
      </c>
      <c r="O53" s="70">
        <v>283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3" t="s">
        <v>24</v>
      </c>
      <c r="C41" s="1174"/>
      <c r="D41" s="81"/>
      <c r="E41" s="1179" t="s">
        <v>25</v>
      </c>
      <c r="F41" s="1179"/>
      <c r="G41" s="1179"/>
      <c r="H41" s="1180"/>
      <c r="I41" s="82">
        <v>8657</v>
      </c>
      <c r="J41" s="83">
        <v>8225</v>
      </c>
      <c r="K41" s="83">
        <v>7826</v>
      </c>
      <c r="L41" s="83">
        <v>7191</v>
      </c>
      <c r="M41" s="84">
        <v>6998</v>
      </c>
    </row>
    <row r="42" spans="2:13" ht="27.75" customHeight="1">
      <c r="B42" s="1175"/>
      <c r="C42" s="1176"/>
      <c r="D42" s="85"/>
      <c r="E42" s="1181" t="s">
        <v>26</v>
      </c>
      <c r="F42" s="1181"/>
      <c r="G42" s="1181"/>
      <c r="H42" s="1182"/>
      <c r="I42" s="86" t="s">
        <v>478</v>
      </c>
      <c r="J42" s="87" t="s">
        <v>478</v>
      </c>
      <c r="K42" s="87" t="s">
        <v>478</v>
      </c>
      <c r="L42" s="87" t="s">
        <v>478</v>
      </c>
      <c r="M42" s="88" t="s">
        <v>478</v>
      </c>
    </row>
    <row r="43" spans="2:13" ht="27.75" customHeight="1">
      <c r="B43" s="1175"/>
      <c r="C43" s="1176"/>
      <c r="D43" s="85"/>
      <c r="E43" s="1181" t="s">
        <v>27</v>
      </c>
      <c r="F43" s="1181"/>
      <c r="G43" s="1181"/>
      <c r="H43" s="1182"/>
      <c r="I43" s="86">
        <v>8587</v>
      </c>
      <c r="J43" s="87">
        <v>8914</v>
      </c>
      <c r="K43" s="87">
        <v>8502</v>
      </c>
      <c r="L43" s="87">
        <v>8182</v>
      </c>
      <c r="M43" s="88">
        <v>7725</v>
      </c>
    </row>
    <row r="44" spans="2:13" ht="27.75" customHeight="1">
      <c r="B44" s="1175"/>
      <c r="C44" s="1176"/>
      <c r="D44" s="85"/>
      <c r="E44" s="1181" t="s">
        <v>28</v>
      </c>
      <c r="F44" s="1181"/>
      <c r="G44" s="1181"/>
      <c r="H44" s="1182"/>
      <c r="I44" s="86">
        <v>163</v>
      </c>
      <c r="J44" s="87">
        <v>157</v>
      </c>
      <c r="K44" s="87">
        <v>243</v>
      </c>
      <c r="L44" s="87">
        <v>451</v>
      </c>
      <c r="M44" s="88">
        <v>418</v>
      </c>
    </row>
    <row r="45" spans="2:13" ht="27.75" customHeight="1">
      <c r="B45" s="1175"/>
      <c r="C45" s="1176"/>
      <c r="D45" s="85"/>
      <c r="E45" s="1181" t="s">
        <v>29</v>
      </c>
      <c r="F45" s="1181"/>
      <c r="G45" s="1181"/>
      <c r="H45" s="1182"/>
      <c r="I45" s="86">
        <v>1352</v>
      </c>
      <c r="J45" s="87">
        <v>1213</v>
      </c>
      <c r="K45" s="87">
        <v>1147</v>
      </c>
      <c r="L45" s="87">
        <v>1093</v>
      </c>
      <c r="M45" s="88">
        <v>1084</v>
      </c>
    </row>
    <row r="46" spans="2:13" ht="27.75" customHeight="1">
      <c r="B46" s="1175"/>
      <c r="C46" s="1176"/>
      <c r="D46" s="89"/>
      <c r="E46" s="1181" t="s">
        <v>30</v>
      </c>
      <c r="F46" s="1181"/>
      <c r="G46" s="1181"/>
      <c r="H46" s="1182"/>
      <c r="I46" s="86" t="s">
        <v>478</v>
      </c>
      <c r="J46" s="87" t="s">
        <v>478</v>
      </c>
      <c r="K46" s="87" t="s">
        <v>478</v>
      </c>
      <c r="L46" s="87" t="s">
        <v>478</v>
      </c>
      <c r="M46" s="88" t="s">
        <v>478</v>
      </c>
    </row>
    <row r="47" spans="2:13" ht="27.75" customHeight="1">
      <c r="B47" s="1175"/>
      <c r="C47" s="1176"/>
      <c r="D47" s="90"/>
      <c r="E47" s="1183" t="s">
        <v>31</v>
      </c>
      <c r="F47" s="1184"/>
      <c r="G47" s="1184"/>
      <c r="H47" s="1185"/>
      <c r="I47" s="86" t="s">
        <v>478</v>
      </c>
      <c r="J47" s="87" t="s">
        <v>478</v>
      </c>
      <c r="K47" s="87" t="s">
        <v>478</v>
      </c>
      <c r="L47" s="87" t="s">
        <v>478</v>
      </c>
      <c r="M47" s="88" t="s">
        <v>478</v>
      </c>
    </row>
    <row r="48" spans="2:13" ht="27.75" customHeight="1">
      <c r="B48" s="1175"/>
      <c r="C48" s="1176"/>
      <c r="D48" s="85"/>
      <c r="E48" s="1181" t="s">
        <v>32</v>
      </c>
      <c r="F48" s="1181"/>
      <c r="G48" s="1181"/>
      <c r="H48" s="1182"/>
      <c r="I48" s="86" t="s">
        <v>478</v>
      </c>
      <c r="J48" s="87" t="s">
        <v>478</v>
      </c>
      <c r="K48" s="87" t="s">
        <v>478</v>
      </c>
      <c r="L48" s="87" t="s">
        <v>478</v>
      </c>
      <c r="M48" s="88" t="s">
        <v>478</v>
      </c>
    </row>
    <row r="49" spans="2:13" ht="27.75" customHeight="1">
      <c r="B49" s="1177"/>
      <c r="C49" s="1178"/>
      <c r="D49" s="85"/>
      <c r="E49" s="1181" t="s">
        <v>33</v>
      </c>
      <c r="F49" s="1181"/>
      <c r="G49" s="1181"/>
      <c r="H49" s="1182"/>
      <c r="I49" s="86" t="s">
        <v>478</v>
      </c>
      <c r="J49" s="87" t="s">
        <v>478</v>
      </c>
      <c r="K49" s="87" t="s">
        <v>478</v>
      </c>
      <c r="L49" s="87" t="s">
        <v>478</v>
      </c>
      <c r="M49" s="88" t="s">
        <v>478</v>
      </c>
    </row>
    <row r="50" spans="2:13" ht="27.75" customHeight="1">
      <c r="B50" s="1186" t="s">
        <v>34</v>
      </c>
      <c r="C50" s="1187"/>
      <c r="D50" s="91"/>
      <c r="E50" s="1181" t="s">
        <v>35</v>
      </c>
      <c r="F50" s="1181"/>
      <c r="G50" s="1181"/>
      <c r="H50" s="1182"/>
      <c r="I50" s="86">
        <v>3648</v>
      </c>
      <c r="J50" s="87">
        <v>3626</v>
      </c>
      <c r="K50" s="87">
        <v>3502</v>
      </c>
      <c r="L50" s="87">
        <v>5381</v>
      </c>
      <c r="M50" s="88">
        <v>4348</v>
      </c>
    </row>
    <row r="51" spans="2:13" ht="27.75" customHeight="1">
      <c r="B51" s="1175"/>
      <c r="C51" s="1176"/>
      <c r="D51" s="85"/>
      <c r="E51" s="1181" t="s">
        <v>36</v>
      </c>
      <c r="F51" s="1181"/>
      <c r="G51" s="1181"/>
      <c r="H51" s="1182"/>
      <c r="I51" s="86">
        <v>2370</v>
      </c>
      <c r="J51" s="87">
        <v>2227</v>
      </c>
      <c r="K51" s="87">
        <v>2110</v>
      </c>
      <c r="L51" s="87">
        <v>1915</v>
      </c>
      <c r="M51" s="88">
        <v>1760</v>
      </c>
    </row>
    <row r="52" spans="2:13" ht="27.75" customHeight="1">
      <c r="B52" s="1177"/>
      <c r="C52" s="1178"/>
      <c r="D52" s="85"/>
      <c r="E52" s="1181" t="s">
        <v>37</v>
      </c>
      <c r="F52" s="1181"/>
      <c r="G52" s="1181"/>
      <c r="H52" s="1182"/>
      <c r="I52" s="86">
        <v>11670</v>
      </c>
      <c r="J52" s="87">
        <v>11814</v>
      </c>
      <c r="K52" s="87">
        <v>11789</v>
      </c>
      <c r="L52" s="87">
        <v>11692</v>
      </c>
      <c r="M52" s="88">
        <v>11376</v>
      </c>
    </row>
    <row r="53" spans="2:13" ht="27.75" customHeight="1" thickBot="1">
      <c r="B53" s="1188" t="s">
        <v>21</v>
      </c>
      <c r="C53" s="1189"/>
      <c r="D53" s="92"/>
      <c r="E53" s="1190" t="s">
        <v>38</v>
      </c>
      <c r="F53" s="1190"/>
      <c r="G53" s="1190"/>
      <c r="H53" s="1191"/>
      <c r="I53" s="93">
        <v>1070</v>
      </c>
      <c r="J53" s="94">
        <v>841</v>
      </c>
      <c r="K53" s="94">
        <v>317</v>
      </c>
      <c r="L53" s="94">
        <v>-2071</v>
      </c>
      <c r="M53" s="95">
        <v>-1260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44727</v>
      </c>
      <c r="E3" s="118"/>
      <c r="F3" s="119">
        <v>48407</v>
      </c>
      <c r="G3" s="120"/>
      <c r="H3" s="121"/>
    </row>
    <row r="4" spans="1:8">
      <c r="A4" s="122"/>
      <c r="B4" s="123"/>
      <c r="C4" s="124"/>
      <c r="D4" s="125">
        <v>25017</v>
      </c>
      <c r="E4" s="126"/>
      <c r="F4" s="127">
        <v>23914</v>
      </c>
      <c r="G4" s="128"/>
      <c r="H4" s="129"/>
    </row>
    <row r="5" spans="1:8">
      <c r="A5" s="110" t="s">
        <v>512</v>
      </c>
      <c r="B5" s="115"/>
      <c r="C5" s="116"/>
      <c r="D5" s="117">
        <v>41241</v>
      </c>
      <c r="E5" s="118"/>
      <c r="F5" s="119">
        <v>69477</v>
      </c>
      <c r="G5" s="120"/>
      <c r="H5" s="121"/>
    </row>
    <row r="6" spans="1:8">
      <c r="A6" s="122"/>
      <c r="B6" s="123"/>
      <c r="C6" s="124"/>
      <c r="D6" s="125">
        <v>17071</v>
      </c>
      <c r="E6" s="126"/>
      <c r="F6" s="127">
        <v>31528</v>
      </c>
      <c r="G6" s="128"/>
      <c r="H6" s="129"/>
    </row>
    <row r="7" spans="1:8">
      <c r="A7" s="110" t="s">
        <v>513</v>
      </c>
      <c r="B7" s="115"/>
      <c r="C7" s="116"/>
      <c r="D7" s="117">
        <v>36521</v>
      </c>
      <c r="E7" s="118"/>
      <c r="F7" s="119">
        <v>59668</v>
      </c>
      <c r="G7" s="120"/>
      <c r="H7" s="121"/>
    </row>
    <row r="8" spans="1:8">
      <c r="A8" s="122"/>
      <c r="B8" s="123"/>
      <c r="C8" s="124"/>
      <c r="D8" s="125">
        <v>20890</v>
      </c>
      <c r="E8" s="126"/>
      <c r="F8" s="127">
        <v>31515</v>
      </c>
      <c r="G8" s="128"/>
      <c r="H8" s="129"/>
    </row>
    <row r="9" spans="1:8">
      <c r="A9" s="110" t="s">
        <v>514</v>
      </c>
      <c r="B9" s="115"/>
      <c r="C9" s="116"/>
      <c r="D9" s="117">
        <v>17234</v>
      </c>
      <c r="E9" s="118"/>
      <c r="F9" s="119">
        <v>56894</v>
      </c>
      <c r="G9" s="120"/>
      <c r="H9" s="121"/>
    </row>
    <row r="10" spans="1:8">
      <c r="A10" s="122"/>
      <c r="B10" s="123"/>
      <c r="C10" s="124"/>
      <c r="D10" s="125">
        <v>14803</v>
      </c>
      <c r="E10" s="126"/>
      <c r="F10" s="127">
        <v>32548</v>
      </c>
      <c r="G10" s="128"/>
      <c r="H10" s="129"/>
    </row>
    <row r="11" spans="1:8">
      <c r="A11" s="110" t="s">
        <v>515</v>
      </c>
      <c r="B11" s="115"/>
      <c r="C11" s="116"/>
      <c r="D11" s="117">
        <v>46755</v>
      </c>
      <c r="E11" s="118"/>
      <c r="F11" s="119">
        <v>57122</v>
      </c>
      <c r="G11" s="120"/>
      <c r="H11" s="121"/>
    </row>
    <row r="12" spans="1:8">
      <c r="A12" s="122"/>
      <c r="B12" s="123"/>
      <c r="C12" s="130"/>
      <c r="D12" s="125">
        <v>31236</v>
      </c>
      <c r="E12" s="126"/>
      <c r="F12" s="127">
        <v>36191</v>
      </c>
      <c r="G12" s="128"/>
      <c r="H12" s="129"/>
    </row>
    <row r="13" spans="1:8">
      <c r="A13" s="110"/>
      <c r="B13" s="115"/>
      <c r="C13" s="131"/>
      <c r="D13" s="132">
        <v>37296</v>
      </c>
      <c r="E13" s="133"/>
      <c r="F13" s="134">
        <v>58314</v>
      </c>
      <c r="G13" s="135"/>
      <c r="H13" s="121"/>
    </row>
    <row r="14" spans="1:8">
      <c r="A14" s="122"/>
      <c r="B14" s="123"/>
      <c r="C14" s="124"/>
      <c r="D14" s="125">
        <v>21803</v>
      </c>
      <c r="E14" s="126"/>
      <c r="F14" s="127">
        <v>31139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7.11</v>
      </c>
      <c r="C19" s="136">
        <f>ROUND(VALUE(SUBSTITUTE(実質収支比率等に係る経年分析!G$48,"▲","-")),2)</f>
        <v>6.04</v>
      </c>
      <c r="D19" s="136">
        <f>ROUND(VALUE(SUBSTITUTE(実質収支比率等に係る経年分析!H$48,"▲","-")),2)</f>
        <v>7.45</v>
      </c>
      <c r="E19" s="136">
        <f>ROUND(VALUE(SUBSTITUTE(実質収支比率等に係る経年分析!I$48,"▲","-")),2)</f>
        <v>8.2200000000000006</v>
      </c>
      <c r="F19" s="136">
        <f>ROUND(VALUE(SUBSTITUTE(実質収支比率等に係る経年分析!J$48,"▲","-")),2)</f>
        <v>3.39</v>
      </c>
    </row>
    <row r="20" spans="1:11">
      <c r="A20" s="136" t="s">
        <v>43</v>
      </c>
      <c r="B20" s="136">
        <f>ROUND(VALUE(SUBSTITUTE(実質収支比率等に係る経年分析!F$47,"▲","-")),2)</f>
        <v>13.48</v>
      </c>
      <c r="C20" s="136">
        <f>ROUND(VALUE(SUBSTITUTE(実質収支比率等に係る経年分析!G$47,"▲","-")),2)</f>
        <v>12.22</v>
      </c>
      <c r="D20" s="136">
        <f>ROUND(VALUE(SUBSTITUTE(実質収支比率等に係る経年分析!H$47,"▲","-")),2)</f>
        <v>11.25</v>
      </c>
      <c r="E20" s="136">
        <f>ROUND(VALUE(SUBSTITUTE(実質収支比率等に係る経年分析!I$47,"▲","-")),2)</f>
        <v>35.01</v>
      </c>
      <c r="F20" s="136">
        <f>ROUND(VALUE(SUBSTITUTE(実質収支比率等に係る経年分析!J$47,"▲","-")),2)</f>
        <v>17.61</v>
      </c>
    </row>
    <row r="21" spans="1:11">
      <c r="A21" s="136" t="s">
        <v>44</v>
      </c>
      <c r="B21" s="136">
        <f>IF(ISNUMBER(VALUE(SUBSTITUTE(実質収支比率等に係る経年分析!F$49,"▲","-"))),ROUND(VALUE(SUBSTITUTE(実質収支比率等に係る経年分析!F$49,"▲","-")),2),NA())</f>
        <v>0.47</v>
      </c>
      <c r="C21" s="136">
        <f>IF(ISNUMBER(VALUE(SUBSTITUTE(実質収支比率等に係る経年分析!G$49,"▲","-"))),ROUND(VALUE(SUBSTITUTE(実質収支比率等に係る経年分析!G$49,"▲","-")),2),NA())</f>
        <v>-2.1</v>
      </c>
      <c r="D21" s="136">
        <f>IF(ISNUMBER(VALUE(SUBSTITUTE(実質収支比率等に係る経年分析!H$49,"▲","-"))),ROUND(VALUE(SUBSTITUTE(実質収支比率等に係る経年分析!H$49,"▲","-")),2),NA())</f>
        <v>0.11</v>
      </c>
      <c r="E21" s="136">
        <f>IF(ISNUMBER(VALUE(SUBSTITUTE(実質収支比率等に係る経年分析!I$49,"▲","-"))),ROUND(VALUE(SUBSTITUTE(実質収支比率等に係る経年分析!I$49,"▲","-")),2),NA())</f>
        <v>24.94</v>
      </c>
      <c r="F21" s="136">
        <f>IF(ISNUMBER(VALUE(SUBSTITUTE(実質収支比率等に係る経年分析!J$49,"▲","-"))),ROUND(VALUE(SUBSTITUTE(実質収支比率等に係る経年分析!J$49,"▲","-")),2),NA())</f>
        <v>-15.02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1.67</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4.1399999999999997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7.45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8.2100000000000009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23.94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25.53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23.19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1112</v>
      </c>
      <c r="E42" s="138"/>
      <c r="F42" s="138"/>
      <c r="G42" s="138">
        <f>'実質公債費比率（分子）の構造'!L$52</f>
        <v>1124</v>
      </c>
      <c r="H42" s="138"/>
      <c r="I42" s="138"/>
      <c r="J42" s="138">
        <f>'実質公債費比率（分子）の構造'!M$52</f>
        <v>1157</v>
      </c>
      <c r="K42" s="138"/>
      <c r="L42" s="138"/>
      <c r="M42" s="138">
        <f>'実質公債費比率（分子）の構造'!N$52</f>
        <v>1151</v>
      </c>
      <c r="N42" s="138"/>
      <c r="O42" s="138"/>
      <c r="P42" s="138">
        <f>'実質公債費比率（分子）の構造'!O$52</f>
        <v>1171</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c r="A45" s="138" t="s">
        <v>54</v>
      </c>
      <c r="B45" s="138">
        <f>'実質公債費比率（分子）の構造'!K$49</f>
        <v>28</v>
      </c>
      <c r="C45" s="138"/>
      <c r="D45" s="138"/>
      <c r="E45" s="138">
        <f>'実質公債費比率（分子）の構造'!L$49</f>
        <v>25</v>
      </c>
      <c r="F45" s="138"/>
      <c r="G45" s="138"/>
      <c r="H45" s="138">
        <f>'実質公債費比率（分子）の構造'!M$49</f>
        <v>28</v>
      </c>
      <c r="I45" s="138"/>
      <c r="J45" s="138"/>
      <c r="K45" s="138">
        <f>'実質公債費比率（分子）の構造'!N$49</f>
        <v>35</v>
      </c>
      <c r="L45" s="138"/>
      <c r="M45" s="138"/>
      <c r="N45" s="138">
        <f>'実質公債費比率（分子）の構造'!O$49</f>
        <v>56</v>
      </c>
      <c r="O45" s="138"/>
      <c r="P45" s="138"/>
    </row>
    <row r="46" spans="1:16">
      <c r="A46" s="138" t="s">
        <v>55</v>
      </c>
      <c r="B46" s="138">
        <f>'実質公債費比率（分子）の構造'!K$48</f>
        <v>608</v>
      </c>
      <c r="C46" s="138"/>
      <c r="D46" s="138"/>
      <c r="E46" s="138">
        <f>'実質公債費比率（分子）の構造'!L$48</f>
        <v>604</v>
      </c>
      <c r="F46" s="138"/>
      <c r="G46" s="138"/>
      <c r="H46" s="138">
        <f>'実質公債費比率（分子）の構造'!M$48</f>
        <v>621</v>
      </c>
      <c r="I46" s="138"/>
      <c r="J46" s="138"/>
      <c r="K46" s="138">
        <f>'実質公債費比率（分子）の構造'!N$48</f>
        <v>649</v>
      </c>
      <c r="L46" s="138"/>
      <c r="M46" s="138"/>
      <c r="N46" s="138">
        <f>'実質公債費比率（分子）の構造'!O$48</f>
        <v>613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976</v>
      </c>
      <c r="C49" s="138"/>
      <c r="D49" s="138"/>
      <c r="E49" s="138">
        <f>'実質公債費比率（分子）の構造'!L$45</f>
        <v>918</v>
      </c>
      <c r="F49" s="138"/>
      <c r="G49" s="138"/>
      <c r="H49" s="138">
        <f>'実質公債費比率（分子）の構造'!M$45</f>
        <v>881</v>
      </c>
      <c r="I49" s="138"/>
      <c r="J49" s="138"/>
      <c r="K49" s="138">
        <f>'実質公債費比率（分子）の構造'!N$45</f>
        <v>809</v>
      </c>
      <c r="L49" s="138"/>
      <c r="M49" s="138"/>
      <c r="N49" s="138">
        <f>'実質公債費比率（分子）の構造'!O$45</f>
        <v>785</v>
      </c>
      <c r="O49" s="138"/>
      <c r="P49" s="138"/>
    </row>
    <row r="50" spans="1:16">
      <c r="A50" s="138" t="s">
        <v>59</v>
      </c>
      <c r="B50" s="138" t="e">
        <f>NA()</f>
        <v>#N/A</v>
      </c>
      <c r="C50" s="138">
        <f>IF(ISNUMBER('実質公債費比率（分子）の構造'!K$53),'実質公債費比率（分子）の構造'!K$53,NA())</f>
        <v>530</v>
      </c>
      <c r="D50" s="138" t="e">
        <f>NA()</f>
        <v>#N/A</v>
      </c>
      <c r="E50" s="138" t="e">
        <f>NA()</f>
        <v>#N/A</v>
      </c>
      <c r="F50" s="138">
        <f>IF(ISNUMBER('実質公債費比率（分子）の構造'!L$53),'実質公債費比率（分子）の構造'!L$53,NA())</f>
        <v>423</v>
      </c>
      <c r="G50" s="138" t="e">
        <f>NA()</f>
        <v>#N/A</v>
      </c>
      <c r="H50" s="138" t="e">
        <f>NA()</f>
        <v>#N/A</v>
      </c>
      <c r="I50" s="138">
        <f>IF(ISNUMBER('実質公債費比率（分子）の構造'!M$53),'実質公債費比率（分子）の構造'!M$53,NA())</f>
        <v>373</v>
      </c>
      <c r="J50" s="138" t="e">
        <f>NA()</f>
        <v>#N/A</v>
      </c>
      <c r="K50" s="138" t="e">
        <f>NA()</f>
        <v>#N/A</v>
      </c>
      <c r="L50" s="138">
        <f>IF(ISNUMBER('実質公債費比率（分子）の構造'!N$53),'実質公債費比率（分子）の構造'!N$53,NA())</f>
        <v>342</v>
      </c>
      <c r="M50" s="138" t="e">
        <f>NA()</f>
        <v>#N/A</v>
      </c>
      <c r="N50" s="138" t="e">
        <f>NA()</f>
        <v>#N/A</v>
      </c>
      <c r="O50" s="138">
        <f>IF(ISNUMBER('実質公債費比率（分子）の構造'!O$53),'実質公債費比率（分子）の構造'!O$53,NA())</f>
        <v>283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11670</v>
      </c>
      <c r="E56" s="137"/>
      <c r="F56" s="137"/>
      <c r="G56" s="137">
        <f>'将来負担比率（分子）の構造'!J$52</f>
        <v>11814</v>
      </c>
      <c r="H56" s="137"/>
      <c r="I56" s="137"/>
      <c r="J56" s="137">
        <f>'将来負担比率（分子）の構造'!K$52</f>
        <v>11789</v>
      </c>
      <c r="K56" s="137"/>
      <c r="L56" s="137"/>
      <c r="M56" s="137">
        <f>'将来負担比率（分子）の構造'!L$52</f>
        <v>11692</v>
      </c>
      <c r="N56" s="137"/>
      <c r="O56" s="137"/>
      <c r="P56" s="137">
        <f>'将来負担比率（分子）の構造'!M$52</f>
        <v>11376</v>
      </c>
    </row>
    <row r="57" spans="1:16">
      <c r="A57" s="137" t="s">
        <v>36</v>
      </c>
      <c r="B57" s="137"/>
      <c r="C57" s="137"/>
      <c r="D57" s="137">
        <f>'将来負担比率（分子）の構造'!I$51</f>
        <v>2370</v>
      </c>
      <c r="E57" s="137"/>
      <c r="F57" s="137"/>
      <c r="G57" s="137">
        <f>'将来負担比率（分子）の構造'!J$51</f>
        <v>2227</v>
      </c>
      <c r="H57" s="137"/>
      <c r="I57" s="137"/>
      <c r="J57" s="137">
        <f>'将来負担比率（分子）の構造'!K$51</f>
        <v>2110</v>
      </c>
      <c r="K57" s="137"/>
      <c r="L57" s="137"/>
      <c r="M57" s="137">
        <f>'将来負担比率（分子）の構造'!L$51</f>
        <v>1915</v>
      </c>
      <c r="N57" s="137"/>
      <c r="O57" s="137"/>
      <c r="P57" s="137">
        <f>'将来負担比率（分子）の構造'!M$51</f>
        <v>1760</v>
      </c>
    </row>
    <row r="58" spans="1:16">
      <c r="A58" s="137" t="s">
        <v>35</v>
      </c>
      <c r="B58" s="137"/>
      <c r="C58" s="137"/>
      <c r="D58" s="137">
        <f>'将来負担比率（分子）の構造'!I$50</f>
        <v>3648</v>
      </c>
      <c r="E58" s="137"/>
      <c r="F58" s="137"/>
      <c r="G58" s="137">
        <f>'将来負担比率（分子）の構造'!J$50</f>
        <v>3626</v>
      </c>
      <c r="H58" s="137"/>
      <c r="I58" s="137"/>
      <c r="J58" s="137">
        <f>'将来負担比率（分子）の構造'!K$50</f>
        <v>3502</v>
      </c>
      <c r="K58" s="137"/>
      <c r="L58" s="137"/>
      <c r="M58" s="137">
        <f>'将来負担比率（分子）の構造'!L$50</f>
        <v>5381</v>
      </c>
      <c r="N58" s="137"/>
      <c r="O58" s="137"/>
      <c r="P58" s="137">
        <f>'将来負担比率（分子）の構造'!M$50</f>
        <v>4348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1352</v>
      </c>
      <c r="C62" s="137"/>
      <c r="D62" s="137"/>
      <c r="E62" s="137">
        <f>'将来負担比率（分子）の構造'!J$45</f>
        <v>1213</v>
      </c>
      <c r="F62" s="137"/>
      <c r="G62" s="137"/>
      <c r="H62" s="137">
        <f>'将来負担比率（分子）の構造'!K$45</f>
        <v>1147</v>
      </c>
      <c r="I62" s="137"/>
      <c r="J62" s="137"/>
      <c r="K62" s="137">
        <f>'将来負担比率（分子）の構造'!L$45</f>
        <v>1093</v>
      </c>
      <c r="L62" s="137"/>
      <c r="M62" s="137"/>
      <c r="N62" s="137">
        <f>'将来負担比率（分子）の構造'!M$45</f>
        <v>1084</v>
      </c>
      <c r="O62" s="137"/>
      <c r="P62" s="137"/>
    </row>
    <row r="63" spans="1:16">
      <c r="A63" s="137" t="s">
        <v>28</v>
      </c>
      <c r="B63" s="137">
        <f>'将来負担比率（分子）の構造'!I$44</f>
        <v>163</v>
      </c>
      <c r="C63" s="137"/>
      <c r="D63" s="137"/>
      <c r="E63" s="137">
        <f>'将来負担比率（分子）の構造'!J$44</f>
        <v>157</v>
      </c>
      <c r="F63" s="137"/>
      <c r="G63" s="137"/>
      <c r="H63" s="137">
        <f>'将来負担比率（分子）の構造'!K$44</f>
        <v>243</v>
      </c>
      <c r="I63" s="137"/>
      <c r="J63" s="137"/>
      <c r="K63" s="137">
        <f>'将来負担比率（分子）の構造'!L$44</f>
        <v>451</v>
      </c>
      <c r="L63" s="137"/>
      <c r="M63" s="137"/>
      <c r="N63" s="137">
        <f>'将来負担比率（分子）の構造'!M$44</f>
        <v>418</v>
      </c>
      <c r="O63" s="137"/>
      <c r="P63" s="137"/>
    </row>
    <row r="64" spans="1:16">
      <c r="A64" s="137" t="s">
        <v>27</v>
      </c>
      <c r="B64" s="137">
        <f>'将来負担比率（分子）の構造'!I$43</f>
        <v>8587</v>
      </c>
      <c r="C64" s="137"/>
      <c r="D64" s="137"/>
      <c r="E64" s="137">
        <f>'将来負担比率（分子）の構造'!J$43</f>
        <v>8914</v>
      </c>
      <c r="F64" s="137"/>
      <c r="G64" s="137"/>
      <c r="H64" s="137">
        <f>'将来負担比率（分子）の構造'!K$43</f>
        <v>8502</v>
      </c>
      <c r="I64" s="137"/>
      <c r="J64" s="137"/>
      <c r="K64" s="137">
        <f>'将来負担比率（分子）の構造'!L$43</f>
        <v>8182</v>
      </c>
      <c r="L64" s="137"/>
      <c r="M64" s="137"/>
      <c r="N64" s="137">
        <f>'将来負担比率（分子）の構造'!M$43</f>
        <v>7725</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8657</v>
      </c>
      <c r="C66" s="137"/>
      <c r="D66" s="137"/>
      <c r="E66" s="137">
        <f>'将来負担比率（分子）の構造'!J$41</f>
        <v>8225</v>
      </c>
      <c r="F66" s="137"/>
      <c r="G66" s="137"/>
      <c r="H66" s="137">
        <f>'将来負担比率（分子）の構造'!K$41</f>
        <v>7826</v>
      </c>
      <c r="I66" s="137"/>
      <c r="J66" s="137"/>
      <c r="K66" s="137">
        <f>'将来負担比率（分子）の構造'!L$41</f>
        <v>7191</v>
      </c>
      <c r="L66" s="137"/>
      <c r="M66" s="137"/>
      <c r="N66" s="137">
        <f>'将来負担比率（分子）の構造'!M$41</f>
        <v>6998</v>
      </c>
      <c r="O66" s="137"/>
      <c r="P66" s="137"/>
    </row>
    <row r="67" spans="1:16">
      <c r="A67" s="137" t="s">
        <v>63</v>
      </c>
      <c r="B67" s="137" t="e">
        <f>NA()</f>
        <v>#N/A</v>
      </c>
      <c r="C67" s="137">
        <f>IF(ISNUMBER('将来負担比率（分子）の構造'!I$53), IF('将来負担比率（分子）の構造'!I$53 &lt; 0, 0, '将来負担比率（分子）の構造'!I$53), NA())</f>
        <v>1070</v>
      </c>
      <c r="D67" s="137" t="e">
        <f>NA()</f>
        <v>#N/A</v>
      </c>
      <c r="E67" s="137" t="e">
        <f>NA()</f>
        <v>#N/A</v>
      </c>
      <c r="F67" s="137">
        <f>IF(ISNUMBER('将来負担比率（分子）の構造'!J$53), IF('将来負担比率（分子）の構造'!J$53 &lt; 0, 0, '将来負担比率（分子）の構造'!J$53), NA())</f>
        <v>841</v>
      </c>
      <c r="G67" s="137" t="e">
        <f>NA()</f>
        <v>#N/A</v>
      </c>
      <c r="H67" s="137" t="e">
        <f>NA()</f>
        <v>#N/A</v>
      </c>
      <c r="I67" s="137">
        <f>IF(ISNUMBER('将来負担比率（分子）の構造'!K$53), IF('将来負担比率（分子）の構造'!K$53 &lt; 0, 0, '将来負担比率（分子）の構造'!K$53), NA())</f>
        <v>317</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208</v>
      </c>
      <c r="C5" s="582"/>
      <c r="D5" s="582"/>
      <c r="E5" s="582"/>
      <c r="F5" s="582"/>
      <c r="G5" s="582"/>
      <c r="H5" s="582"/>
      <c r="I5" s="582"/>
      <c r="J5" s="582"/>
      <c r="K5" s="582"/>
      <c r="L5" s="582"/>
      <c r="M5" s="582"/>
      <c r="N5" s="582"/>
      <c r="O5" s="582"/>
      <c r="P5" s="582"/>
      <c r="Q5" s="583"/>
      <c r="R5" s="584">
        <v>5725868</v>
      </c>
      <c r="S5" s="585"/>
      <c r="T5" s="585"/>
      <c r="U5" s="585"/>
      <c r="V5" s="585"/>
      <c r="W5" s="585"/>
      <c r="X5" s="585"/>
      <c r="Y5" s="586"/>
      <c r="Z5" s="587">
        <v>50.7</v>
      </c>
      <c r="AA5" s="587"/>
      <c r="AB5" s="587"/>
      <c r="AC5" s="587"/>
      <c r="AD5" s="588">
        <v>5507338</v>
      </c>
      <c r="AE5" s="588"/>
      <c r="AF5" s="588"/>
      <c r="AG5" s="588"/>
      <c r="AH5" s="588"/>
      <c r="AI5" s="588"/>
      <c r="AJ5" s="588"/>
      <c r="AK5" s="588"/>
      <c r="AL5" s="589">
        <v>87</v>
      </c>
      <c r="AM5" s="590"/>
      <c r="AN5" s="590"/>
      <c r="AO5" s="591"/>
      <c r="AP5" s="581" t="s">
        <v>209</v>
      </c>
      <c r="AQ5" s="582"/>
      <c r="AR5" s="582"/>
      <c r="AS5" s="582"/>
      <c r="AT5" s="582"/>
      <c r="AU5" s="582"/>
      <c r="AV5" s="582"/>
      <c r="AW5" s="582"/>
      <c r="AX5" s="582"/>
      <c r="AY5" s="582"/>
      <c r="AZ5" s="582"/>
      <c r="BA5" s="582"/>
      <c r="BB5" s="582"/>
      <c r="BC5" s="582"/>
      <c r="BD5" s="582"/>
      <c r="BE5" s="582"/>
      <c r="BF5" s="583"/>
      <c r="BG5" s="595">
        <v>5507338</v>
      </c>
      <c r="BH5" s="596"/>
      <c r="BI5" s="596"/>
      <c r="BJ5" s="596"/>
      <c r="BK5" s="596"/>
      <c r="BL5" s="596"/>
      <c r="BM5" s="596"/>
      <c r="BN5" s="597"/>
      <c r="BO5" s="598">
        <v>96.2</v>
      </c>
      <c r="BP5" s="598"/>
      <c r="BQ5" s="598"/>
      <c r="BR5" s="598"/>
      <c r="BS5" s="599">
        <v>74661</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c r="B6" s="592" t="s">
        <v>213</v>
      </c>
      <c r="C6" s="593"/>
      <c r="D6" s="593"/>
      <c r="E6" s="593"/>
      <c r="F6" s="593"/>
      <c r="G6" s="593"/>
      <c r="H6" s="593"/>
      <c r="I6" s="593"/>
      <c r="J6" s="593"/>
      <c r="K6" s="593"/>
      <c r="L6" s="593"/>
      <c r="M6" s="593"/>
      <c r="N6" s="593"/>
      <c r="O6" s="593"/>
      <c r="P6" s="593"/>
      <c r="Q6" s="594"/>
      <c r="R6" s="595">
        <v>142164</v>
      </c>
      <c r="S6" s="596"/>
      <c r="T6" s="596"/>
      <c r="U6" s="596"/>
      <c r="V6" s="596"/>
      <c r="W6" s="596"/>
      <c r="X6" s="596"/>
      <c r="Y6" s="597"/>
      <c r="Z6" s="598">
        <v>1.3</v>
      </c>
      <c r="AA6" s="598"/>
      <c r="AB6" s="598"/>
      <c r="AC6" s="598"/>
      <c r="AD6" s="599">
        <v>142164</v>
      </c>
      <c r="AE6" s="599"/>
      <c r="AF6" s="599"/>
      <c r="AG6" s="599"/>
      <c r="AH6" s="599"/>
      <c r="AI6" s="599"/>
      <c r="AJ6" s="599"/>
      <c r="AK6" s="599"/>
      <c r="AL6" s="600">
        <v>2.2000000000000002</v>
      </c>
      <c r="AM6" s="601"/>
      <c r="AN6" s="601"/>
      <c r="AO6" s="602"/>
      <c r="AP6" s="592" t="s">
        <v>214</v>
      </c>
      <c r="AQ6" s="593"/>
      <c r="AR6" s="593"/>
      <c r="AS6" s="593"/>
      <c r="AT6" s="593"/>
      <c r="AU6" s="593"/>
      <c r="AV6" s="593"/>
      <c r="AW6" s="593"/>
      <c r="AX6" s="593"/>
      <c r="AY6" s="593"/>
      <c r="AZ6" s="593"/>
      <c r="BA6" s="593"/>
      <c r="BB6" s="593"/>
      <c r="BC6" s="593"/>
      <c r="BD6" s="593"/>
      <c r="BE6" s="593"/>
      <c r="BF6" s="594"/>
      <c r="BG6" s="595">
        <v>5507338</v>
      </c>
      <c r="BH6" s="596"/>
      <c r="BI6" s="596"/>
      <c r="BJ6" s="596"/>
      <c r="BK6" s="596"/>
      <c r="BL6" s="596"/>
      <c r="BM6" s="596"/>
      <c r="BN6" s="597"/>
      <c r="BO6" s="598">
        <v>96.2</v>
      </c>
      <c r="BP6" s="598"/>
      <c r="BQ6" s="598"/>
      <c r="BR6" s="598"/>
      <c r="BS6" s="599">
        <v>74661</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116566</v>
      </c>
      <c r="CS6" s="596"/>
      <c r="CT6" s="596"/>
      <c r="CU6" s="596"/>
      <c r="CV6" s="596"/>
      <c r="CW6" s="596"/>
      <c r="CX6" s="596"/>
      <c r="CY6" s="597"/>
      <c r="CZ6" s="598">
        <v>1.1000000000000001</v>
      </c>
      <c r="DA6" s="598"/>
      <c r="DB6" s="598"/>
      <c r="DC6" s="598"/>
      <c r="DD6" s="604" t="s">
        <v>216</v>
      </c>
      <c r="DE6" s="596"/>
      <c r="DF6" s="596"/>
      <c r="DG6" s="596"/>
      <c r="DH6" s="596"/>
      <c r="DI6" s="596"/>
      <c r="DJ6" s="596"/>
      <c r="DK6" s="596"/>
      <c r="DL6" s="596"/>
      <c r="DM6" s="596"/>
      <c r="DN6" s="596"/>
      <c r="DO6" s="596"/>
      <c r="DP6" s="597"/>
      <c r="DQ6" s="604">
        <v>116566</v>
      </c>
      <c r="DR6" s="596"/>
      <c r="DS6" s="596"/>
      <c r="DT6" s="596"/>
      <c r="DU6" s="596"/>
      <c r="DV6" s="596"/>
      <c r="DW6" s="596"/>
      <c r="DX6" s="596"/>
      <c r="DY6" s="596"/>
      <c r="DZ6" s="596"/>
      <c r="EA6" s="596"/>
      <c r="EB6" s="596"/>
      <c r="EC6" s="605"/>
    </row>
    <row r="7" spans="2:143" ht="11.25" customHeight="1">
      <c r="B7" s="592" t="s">
        <v>217</v>
      </c>
      <c r="C7" s="593"/>
      <c r="D7" s="593"/>
      <c r="E7" s="593"/>
      <c r="F7" s="593"/>
      <c r="G7" s="593"/>
      <c r="H7" s="593"/>
      <c r="I7" s="593"/>
      <c r="J7" s="593"/>
      <c r="K7" s="593"/>
      <c r="L7" s="593"/>
      <c r="M7" s="593"/>
      <c r="N7" s="593"/>
      <c r="O7" s="593"/>
      <c r="P7" s="593"/>
      <c r="Q7" s="594"/>
      <c r="R7" s="595">
        <v>3371</v>
      </c>
      <c r="S7" s="596"/>
      <c r="T7" s="596"/>
      <c r="U7" s="596"/>
      <c r="V7" s="596"/>
      <c r="W7" s="596"/>
      <c r="X7" s="596"/>
      <c r="Y7" s="597"/>
      <c r="Z7" s="598">
        <v>0</v>
      </c>
      <c r="AA7" s="598"/>
      <c r="AB7" s="598"/>
      <c r="AC7" s="598"/>
      <c r="AD7" s="599">
        <v>3371</v>
      </c>
      <c r="AE7" s="599"/>
      <c r="AF7" s="599"/>
      <c r="AG7" s="599"/>
      <c r="AH7" s="599"/>
      <c r="AI7" s="599"/>
      <c r="AJ7" s="599"/>
      <c r="AK7" s="599"/>
      <c r="AL7" s="600">
        <v>0.1</v>
      </c>
      <c r="AM7" s="601"/>
      <c r="AN7" s="601"/>
      <c r="AO7" s="602"/>
      <c r="AP7" s="592" t="s">
        <v>218</v>
      </c>
      <c r="AQ7" s="593"/>
      <c r="AR7" s="593"/>
      <c r="AS7" s="593"/>
      <c r="AT7" s="593"/>
      <c r="AU7" s="593"/>
      <c r="AV7" s="593"/>
      <c r="AW7" s="593"/>
      <c r="AX7" s="593"/>
      <c r="AY7" s="593"/>
      <c r="AZ7" s="593"/>
      <c r="BA7" s="593"/>
      <c r="BB7" s="593"/>
      <c r="BC7" s="593"/>
      <c r="BD7" s="593"/>
      <c r="BE7" s="593"/>
      <c r="BF7" s="594"/>
      <c r="BG7" s="595">
        <v>2115651</v>
      </c>
      <c r="BH7" s="596"/>
      <c r="BI7" s="596"/>
      <c r="BJ7" s="596"/>
      <c r="BK7" s="596"/>
      <c r="BL7" s="596"/>
      <c r="BM7" s="596"/>
      <c r="BN7" s="597"/>
      <c r="BO7" s="598">
        <v>36.9</v>
      </c>
      <c r="BP7" s="598"/>
      <c r="BQ7" s="598"/>
      <c r="BR7" s="598"/>
      <c r="BS7" s="599">
        <v>74661</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1714712</v>
      </c>
      <c r="CS7" s="596"/>
      <c r="CT7" s="596"/>
      <c r="CU7" s="596"/>
      <c r="CV7" s="596"/>
      <c r="CW7" s="596"/>
      <c r="CX7" s="596"/>
      <c r="CY7" s="597"/>
      <c r="CZ7" s="598">
        <v>15.8</v>
      </c>
      <c r="DA7" s="598"/>
      <c r="DB7" s="598"/>
      <c r="DC7" s="598"/>
      <c r="DD7" s="604">
        <v>39635</v>
      </c>
      <c r="DE7" s="596"/>
      <c r="DF7" s="596"/>
      <c r="DG7" s="596"/>
      <c r="DH7" s="596"/>
      <c r="DI7" s="596"/>
      <c r="DJ7" s="596"/>
      <c r="DK7" s="596"/>
      <c r="DL7" s="596"/>
      <c r="DM7" s="596"/>
      <c r="DN7" s="596"/>
      <c r="DO7" s="596"/>
      <c r="DP7" s="597"/>
      <c r="DQ7" s="604">
        <v>1559078</v>
      </c>
      <c r="DR7" s="596"/>
      <c r="DS7" s="596"/>
      <c r="DT7" s="596"/>
      <c r="DU7" s="596"/>
      <c r="DV7" s="596"/>
      <c r="DW7" s="596"/>
      <c r="DX7" s="596"/>
      <c r="DY7" s="596"/>
      <c r="DZ7" s="596"/>
      <c r="EA7" s="596"/>
      <c r="EB7" s="596"/>
      <c r="EC7" s="605"/>
    </row>
    <row r="8" spans="2:143" ht="11.25" customHeight="1">
      <c r="B8" s="592" t="s">
        <v>220</v>
      </c>
      <c r="C8" s="593"/>
      <c r="D8" s="593"/>
      <c r="E8" s="593"/>
      <c r="F8" s="593"/>
      <c r="G8" s="593"/>
      <c r="H8" s="593"/>
      <c r="I8" s="593"/>
      <c r="J8" s="593"/>
      <c r="K8" s="593"/>
      <c r="L8" s="593"/>
      <c r="M8" s="593"/>
      <c r="N8" s="593"/>
      <c r="O8" s="593"/>
      <c r="P8" s="593"/>
      <c r="Q8" s="594"/>
      <c r="R8" s="595">
        <v>12934</v>
      </c>
      <c r="S8" s="596"/>
      <c r="T8" s="596"/>
      <c r="U8" s="596"/>
      <c r="V8" s="596"/>
      <c r="W8" s="596"/>
      <c r="X8" s="596"/>
      <c r="Y8" s="597"/>
      <c r="Z8" s="598">
        <v>0.1</v>
      </c>
      <c r="AA8" s="598"/>
      <c r="AB8" s="598"/>
      <c r="AC8" s="598"/>
      <c r="AD8" s="599">
        <v>12934</v>
      </c>
      <c r="AE8" s="599"/>
      <c r="AF8" s="599"/>
      <c r="AG8" s="599"/>
      <c r="AH8" s="599"/>
      <c r="AI8" s="599"/>
      <c r="AJ8" s="599"/>
      <c r="AK8" s="599"/>
      <c r="AL8" s="600">
        <v>0.2</v>
      </c>
      <c r="AM8" s="601"/>
      <c r="AN8" s="601"/>
      <c r="AO8" s="602"/>
      <c r="AP8" s="592" t="s">
        <v>221</v>
      </c>
      <c r="AQ8" s="593"/>
      <c r="AR8" s="593"/>
      <c r="AS8" s="593"/>
      <c r="AT8" s="593"/>
      <c r="AU8" s="593"/>
      <c r="AV8" s="593"/>
      <c r="AW8" s="593"/>
      <c r="AX8" s="593"/>
      <c r="AY8" s="593"/>
      <c r="AZ8" s="593"/>
      <c r="BA8" s="593"/>
      <c r="BB8" s="593"/>
      <c r="BC8" s="593"/>
      <c r="BD8" s="593"/>
      <c r="BE8" s="593"/>
      <c r="BF8" s="594"/>
      <c r="BG8" s="595">
        <v>55193</v>
      </c>
      <c r="BH8" s="596"/>
      <c r="BI8" s="596"/>
      <c r="BJ8" s="596"/>
      <c r="BK8" s="596"/>
      <c r="BL8" s="596"/>
      <c r="BM8" s="596"/>
      <c r="BN8" s="597"/>
      <c r="BO8" s="598">
        <v>1</v>
      </c>
      <c r="BP8" s="598"/>
      <c r="BQ8" s="598"/>
      <c r="BR8" s="598"/>
      <c r="BS8" s="604" t="s">
        <v>112</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3393749</v>
      </c>
      <c r="CS8" s="596"/>
      <c r="CT8" s="596"/>
      <c r="CU8" s="596"/>
      <c r="CV8" s="596"/>
      <c r="CW8" s="596"/>
      <c r="CX8" s="596"/>
      <c r="CY8" s="597"/>
      <c r="CZ8" s="598">
        <v>31.3</v>
      </c>
      <c r="DA8" s="598"/>
      <c r="DB8" s="598"/>
      <c r="DC8" s="598"/>
      <c r="DD8" s="604">
        <v>132066</v>
      </c>
      <c r="DE8" s="596"/>
      <c r="DF8" s="596"/>
      <c r="DG8" s="596"/>
      <c r="DH8" s="596"/>
      <c r="DI8" s="596"/>
      <c r="DJ8" s="596"/>
      <c r="DK8" s="596"/>
      <c r="DL8" s="596"/>
      <c r="DM8" s="596"/>
      <c r="DN8" s="596"/>
      <c r="DO8" s="596"/>
      <c r="DP8" s="597"/>
      <c r="DQ8" s="604">
        <v>1660010</v>
      </c>
      <c r="DR8" s="596"/>
      <c r="DS8" s="596"/>
      <c r="DT8" s="596"/>
      <c r="DU8" s="596"/>
      <c r="DV8" s="596"/>
      <c r="DW8" s="596"/>
      <c r="DX8" s="596"/>
      <c r="DY8" s="596"/>
      <c r="DZ8" s="596"/>
      <c r="EA8" s="596"/>
      <c r="EB8" s="596"/>
      <c r="EC8" s="605"/>
    </row>
    <row r="9" spans="2:143" ht="11.25" customHeight="1">
      <c r="B9" s="592" t="s">
        <v>223</v>
      </c>
      <c r="C9" s="593"/>
      <c r="D9" s="593"/>
      <c r="E9" s="593"/>
      <c r="F9" s="593"/>
      <c r="G9" s="593"/>
      <c r="H9" s="593"/>
      <c r="I9" s="593"/>
      <c r="J9" s="593"/>
      <c r="K9" s="593"/>
      <c r="L9" s="593"/>
      <c r="M9" s="593"/>
      <c r="N9" s="593"/>
      <c r="O9" s="593"/>
      <c r="P9" s="593"/>
      <c r="Q9" s="594"/>
      <c r="R9" s="595">
        <v>7463</v>
      </c>
      <c r="S9" s="596"/>
      <c r="T9" s="596"/>
      <c r="U9" s="596"/>
      <c r="V9" s="596"/>
      <c r="W9" s="596"/>
      <c r="X9" s="596"/>
      <c r="Y9" s="597"/>
      <c r="Z9" s="598">
        <v>0.1</v>
      </c>
      <c r="AA9" s="598"/>
      <c r="AB9" s="598"/>
      <c r="AC9" s="598"/>
      <c r="AD9" s="599">
        <v>7463</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1637215</v>
      </c>
      <c r="BH9" s="596"/>
      <c r="BI9" s="596"/>
      <c r="BJ9" s="596"/>
      <c r="BK9" s="596"/>
      <c r="BL9" s="596"/>
      <c r="BM9" s="596"/>
      <c r="BN9" s="597"/>
      <c r="BO9" s="598">
        <v>28.6</v>
      </c>
      <c r="BP9" s="598"/>
      <c r="BQ9" s="598"/>
      <c r="BR9" s="598"/>
      <c r="BS9" s="604" t="s">
        <v>112</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938519</v>
      </c>
      <c r="CS9" s="596"/>
      <c r="CT9" s="596"/>
      <c r="CU9" s="596"/>
      <c r="CV9" s="596"/>
      <c r="CW9" s="596"/>
      <c r="CX9" s="596"/>
      <c r="CY9" s="597"/>
      <c r="CZ9" s="598">
        <v>8.6</v>
      </c>
      <c r="DA9" s="598"/>
      <c r="DB9" s="598"/>
      <c r="DC9" s="598"/>
      <c r="DD9" s="604">
        <v>6150</v>
      </c>
      <c r="DE9" s="596"/>
      <c r="DF9" s="596"/>
      <c r="DG9" s="596"/>
      <c r="DH9" s="596"/>
      <c r="DI9" s="596"/>
      <c r="DJ9" s="596"/>
      <c r="DK9" s="596"/>
      <c r="DL9" s="596"/>
      <c r="DM9" s="596"/>
      <c r="DN9" s="596"/>
      <c r="DO9" s="596"/>
      <c r="DP9" s="597"/>
      <c r="DQ9" s="604">
        <v>925538</v>
      </c>
      <c r="DR9" s="596"/>
      <c r="DS9" s="596"/>
      <c r="DT9" s="596"/>
      <c r="DU9" s="596"/>
      <c r="DV9" s="596"/>
      <c r="DW9" s="596"/>
      <c r="DX9" s="596"/>
      <c r="DY9" s="596"/>
      <c r="DZ9" s="596"/>
      <c r="EA9" s="596"/>
      <c r="EB9" s="596"/>
      <c r="EC9" s="605"/>
    </row>
    <row r="10" spans="2:143" ht="11.25" customHeight="1">
      <c r="B10" s="592" t="s">
        <v>226</v>
      </c>
      <c r="C10" s="593"/>
      <c r="D10" s="593"/>
      <c r="E10" s="593"/>
      <c r="F10" s="593"/>
      <c r="G10" s="593"/>
      <c r="H10" s="593"/>
      <c r="I10" s="593"/>
      <c r="J10" s="593"/>
      <c r="K10" s="593"/>
      <c r="L10" s="593"/>
      <c r="M10" s="593"/>
      <c r="N10" s="593"/>
      <c r="O10" s="593"/>
      <c r="P10" s="593"/>
      <c r="Q10" s="594"/>
      <c r="R10" s="595">
        <v>584792</v>
      </c>
      <c r="S10" s="596"/>
      <c r="T10" s="596"/>
      <c r="U10" s="596"/>
      <c r="V10" s="596"/>
      <c r="W10" s="596"/>
      <c r="X10" s="596"/>
      <c r="Y10" s="597"/>
      <c r="Z10" s="598">
        <v>5.2</v>
      </c>
      <c r="AA10" s="598"/>
      <c r="AB10" s="598"/>
      <c r="AC10" s="598"/>
      <c r="AD10" s="599">
        <v>584792</v>
      </c>
      <c r="AE10" s="599"/>
      <c r="AF10" s="599"/>
      <c r="AG10" s="599"/>
      <c r="AH10" s="599"/>
      <c r="AI10" s="599"/>
      <c r="AJ10" s="599"/>
      <c r="AK10" s="599"/>
      <c r="AL10" s="600">
        <v>9.1999999999999993</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121589</v>
      </c>
      <c r="BH10" s="596"/>
      <c r="BI10" s="596"/>
      <c r="BJ10" s="596"/>
      <c r="BK10" s="596"/>
      <c r="BL10" s="596"/>
      <c r="BM10" s="596"/>
      <c r="BN10" s="597"/>
      <c r="BO10" s="598">
        <v>2.1</v>
      </c>
      <c r="BP10" s="598"/>
      <c r="BQ10" s="598"/>
      <c r="BR10" s="598"/>
      <c r="BS10" s="604">
        <v>20250</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79</v>
      </c>
      <c r="CS10" s="596"/>
      <c r="CT10" s="596"/>
      <c r="CU10" s="596"/>
      <c r="CV10" s="596"/>
      <c r="CW10" s="596"/>
      <c r="CX10" s="596"/>
      <c r="CY10" s="597"/>
      <c r="CZ10" s="598">
        <v>0</v>
      </c>
      <c r="DA10" s="598"/>
      <c r="DB10" s="598"/>
      <c r="DC10" s="598"/>
      <c r="DD10" s="604" t="s">
        <v>112</v>
      </c>
      <c r="DE10" s="596"/>
      <c r="DF10" s="596"/>
      <c r="DG10" s="596"/>
      <c r="DH10" s="596"/>
      <c r="DI10" s="596"/>
      <c r="DJ10" s="596"/>
      <c r="DK10" s="596"/>
      <c r="DL10" s="596"/>
      <c r="DM10" s="596"/>
      <c r="DN10" s="596"/>
      <c r="DO10" s="596"/>
      <c r="DP10" s="597"/>
      <c r="DQ10" s="604">
        <v>79</v>
      </c>
      <c r="DR10" s="596"/>
      <c r="DS10" s="596"/>
      <c r="DT10" s="596"/>
      <c r="DU10" s="596"/>
      <c r="DV10" s="596"/>
      <c r="DW10" s="596"/>
      <c r="DX10" s="596"/>
      <c r="DY10" s="596"/>
      <c r="DZ10" s="596"/>
      <c r="EA10" s="596"/>
      <c r="EB10" s="596"/>
      <c r="EC10" s="605"/>
    </row>
    <row r="11" spans="2:143" ht="11.25" customHeight="1">
      <c r="B11" s="592" t="s">
        <v>229</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301654</v>
      </c>
      <c r="BH11" s="596"/>
      <c r="BI11" s="596"/>
      <c r="BJ11" s="596"/>
      <c r="BK11" s="596"/>
      <c r="BL11" s="596"/>
      <c r="BM11" s="596"/>
      <c r="BN11" s="597"/>
      <c r="BO11" s="598">
        <v>5.3</v>
      </c>
      <c r="BP11" s="598"/>
      <c r="BQ11" s="598"/>
      <c r="BR11" s="598"/>
      <c r="BS11" s="604">
        <v>54411</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462821</v>
      </c>
      <c r="CS11" s="596"/>
      <c r="CT11" s="596"/>
      <c r="CU11" s="596"/>
      <c r="CV11" s="596"/>
      <c r="CW11" s="596"/>
      <c r="CX11" s="596"/>
      <c r="CY11" s="597"/>
      <c r="CZ11" s="598">
        <v>4.3</v>
      </c>
      <c r="DA11" s="598"/>
      <c r="DB11" s="598"/>
      <c r="DC11" s="598"/>
      <c r="DD11" s="604">
        <v>46032</v>
      </c>
      <c r="DE11" s="596"/>
      <c r="DF11" s="596"/>
      <c r="DG11" s="596"/>
      <c r="DH11" s="596"/>
      <c r="DI11" s="596"/>
      <c r="DJ11" s="596"/>
      <c r="DK11" s="596"/>
      <c r="DL11" s="596"/>
      <c r="DM11" s="596"/>
      <c r="DN11" s="596"/>
      <c r="DO11" s="596"/>
      <c r="DP11" s="597"/>
      <c r="DQ11" s="604">
        <v>395998</v>
      </c>
      <c r="DR11" s="596"/>
      <c r="DS11" s="596"/>
      <c r="DT11" s="596"/>
      <c r="DU11" s="596"/>
      <c r="DV11" s="596"/>
      <c r="DW11" s="596"/>
      <c r="DX11" s="596"/>
      <c r="DY11" s="596"/>
      <c r="DZ11" s="596"/>
      <c r="EA11" s="596"/>
      <c r="EB11" s="596"/>
      <c r="EC11" s="605"/>
    </row>
    <row r="12" spans="2:143" ht="11.25" customHeight="1">
      <c r="B12" s="592" t="s">
        <v>232</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3016780</v>
      </c>
      <c r="BH12" s="596"/>
      <c r="BI12" s="596"/>
      <c r="BJ12" s="596"/>
      <c r="BK12" s="596"/>
      <c r="BL12" s="596"/>
      <c r="BM12" s="596"/>
      <c r="BN12" s="597"/>
      <c r="BO12" s="598">
        <v>52.7</v>
      </c>
      <c r="BP12" s="598"/>
      <c r="BQ12" s="598"/>
      <c r="BR12" s="598"/>
      <c r="BS12" s="604" t="s">
        <v>112</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64982</v>
      </c>
      <c r="CS12" s="596"/>
      <c r="CT12" s="596"/>
      <c r="CU12" s="596"/>
      <c r="CV12" s="596"/>
      <c r="CW12" s="596"/>
      <c r="CX12" s="596"/>
      <c r="CY12" s="597"/>
      <c r="CZ12" s="598">
        <v>0.6</v>
      </c>
      <c r="DA12" s="598"/>
      <c r="DB12" s="598"/>
      <c r="DC12" s="598"/>
      <c r="DD12" s="604" t="s">
        <v>112</v>
      </c>
      <c r="DE12" s="596"/>
      <c r="DF12" s="596"/>
      <c r="DG12" s="596"/>
      <c r="DH12" s="596"/>
      <c r="DI12" s="596"/>
      <c r="DJ12" s="596"/>
      <c r="DK12" s="596"/>
      <c r="DL12" s="596"/>
      <c r="DM12" s="596"/>
      <c r="DN12" s="596"/>
      <c r="DO12" s="596"/>
      <c r="DP12" s="597"/>
      <c r="DQ12" s="604">
        <v>60264</v>
      </c>
      <c r="DR12" s="596"/>
      <c r="DS12" s="596"/>
      <c r="DT12" s="596"/>
      <c r="DU12" s="596"/>
      <c r="DV12" s="596"/>
      <c r="DW12" s="596"/>
      <c r="DX12" s="596"/>
      <c r="DY12" s="596"/>
      <c r="DZ12" s="596"/>
      <c r="EA12" s="596"/>
      <c r="EB12" s="596"/>
      <c r="EC12" s="605"/>
    </row>
    <row r="13" spans="2:143" ht="11.25" customHeight="1">
      <c r="B13" s="592" t="s">
        <v>235</v>
      </c>
      <c r="C13" s="593"/>
      <c r="D13" s="593"/>
      <c r="E13" s="593"/>
      <c r="F13" s="593"/>
      <c r="G13" s="593"/>
      <c r="H13" s="593"/>
      <c r="I13" s="593"/>
      <c r="J13" s="593"/>
      <c r="K13" s="593"/>
      <c r="L13" s="593"/>
      <c r="M13" s="593"/>
      <c r="N13" s="593"/>
      <c r="O13" s="593"/>
      <c r="P13" s="593"/>
      <c r="Q13" s="594"/>
      <c r="R13" s="595">
        <v>33636</v>
      </c>
      <c r="S13" s="596"/>
      <c r="T13" s="596"/>
      <c r="U13" s="596"/>
      <c r="V13" s="596"/>
      <c r="W13" s="596"/>
      <c r="X13" s="596"/>
      <c r="Y13" s="597"/>
      <c r="Z13" s="598">
        <v>0.3</v>
      </c>
      <c r="AA13" s="598"/>
      <c r="AB13" s="598"/>
      <c r="AC13" s="598"/>
      <c r="AD13" s="599">
        <v>33636</v>
      </c>
      <c r="AE13" s="599"/>
      <c r="AF13" s="599"/>
      <c r="AG13" s="599"/>
      <c r="AH13" s="599"/>
      <c r="AI13" s="599"/>
      <c r="AJ13" s="599"/>
      <c r="AK13" s="599"/>
      <c r="AL13" s="600">
        <v>0.5</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3013354</v>
      </c>
      <c r="BH13" s="596"/>
      <c r="BI13" s="596"/>
      <c r="BJ13" s="596"/>
      <c r="BK13" s="596"/>
      <c r="BL13" s="596"/>
      <c r="BM13" s="596"/>
      <c r="BN13" s="597"/>
      <c r="BO13" s="598">
        <v>52.6</v>
      </c>
      <c r="BP13" s="598"/>
      <c r="BQ13" s="598"/>
      <c r="BR13" s="598"/>
      <c r="BS13" s="604" t="s">
        <v>112</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1083391</v>
      </c>
      <c r="CS13" s="596"/>
      <c r="CT13" s="596"/>
      <c r="CU13" s="596"/>
      <c r="CV13" s="596"/>
      <c r="CW13" s="596"/>
      <c r="CX13" s="596"/>
      <c r="CY13" s="597"/>
      <c r="CZ13" s="598">
        <v>10</v>
      </c>
      <c r="DA13" s="598"/>
      <c r="DB13" s="598"/>
      <c r="DC13" s="598"/>
      <c r="DD13" s="604">
        <v>420085</v>
      </c>
      <c r="DE13" s="596"/>
      <c r="DF13" s="596"/>
      <c r="DG13" s="596"/>
      <c r="DH13" s="596"/>
      <c r="DI13" s="596"/>
      <c r="DJ13" s="596"/>
      <c r="DK13" s="596"/>
      <c r="DL13" s="596"/>
      <c r="DM13" s="596"/>
      <c r="DN13" s="596"/>
      <c r="DO13" s="596"/>
      <c r="DP13" s="597"/>
      <c r="DQ13" s="604">
        <v>925166</v>
      </c>
      <c r="DR13" s="596"/>
      <c r="DS13" s="596"/>
      <c r="DT13" s="596"/>
      <c r="DU13" s="596"/>
      <c r="DV13" s="596"/>
      <c r="DW13" s="596"/>
      <c r="DX13" s="596"/>
      <c r="DY13" s="596"/>
      <c r="DZ13" s="596"/>
      <c r="EA13" s="596"/>
      <c r="EB13" s="596"/>
      <c r="EC13" s="605"/>
    </row>
    <row r="14" spans="2:143" ht="11.25" customHeight="1">
      <c r="B14" s="592" t="s">
        <v>238</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79233</v>
      </c>
      <c r="BH14" s="596"/>
      <c r="BI14" s="596"/>
      <c r="BJ14" s="596"/>
      <c r="BK14" s="596"/>
      <c r="BL14" s="596"/>
      <c r="BM14" s="596"/>
      <c r="BN14" s="597"/>
      <c r="BO14" s="598">
        <v>1.4</v>
      </c>
      <c r="BP14" s="598"/>
      <c r="BQ14" s="598"/>
      <c r="BR14" s="598"/>
      <c r="BS14" s="604" t="s">
        <v>112</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629544</v>
      </c>
      <c r="CS14" s="596"/>
      <c r="CT14" s="596"/>
      <c r="CU14" s="596"/>
      <c r="CV14" s="596"/>
      <c r="CW14" s="596"/>
      <c r="CX14" s="596"/>
      <c r="CY14" s="597"/>
      <c r="CZ14" s="598">
        <v>5.8</v>
      </c>
      <c r="DA14" s="598"/>
      <c r="DB14" s="598"/>
      <c r="DC14" s="598"/>
      <c r="DD14" s="604">
        <v>142151</v>
      </c>
      <c r="DE14" s="596"/>
      <c r="DF14" s="596"/>
      <c r="DG14" s="596"/>
      <c r="DH14" s="596"/>
      <c r="DI14" s="596"/>
      <c r="DJ14" s="596"/>
      <c r="DK14" s="596"/>
      <c r="DL14" s="596"/>
      <c r="DM14" s="596"/>
      <c r="DN14" s="596"/>
      <c r="DO14" s="596"/>
      <c r="DP14" s="597"/>
      <c r="DQ14" s="604">
        <v>510281</v>
      </c>
      <c r="DR14" s="596"/>
      <c r="DS14" s="596"/>
      <c r="DT14" s="596"/>
      <c r="DU14" s="596"/>
      <c r="DV14" s="596"/>
      <c r="DW14" s="596"/>
      <c r="DX14" s="596"/>
      <c r="DY14" s="596"/>
      <c r="DZ14" s="596"/>
      <c r="EA14" s="596"/>
      <c r="EB14" s="596"/>
      <c r="EC14" s="605"/>
    </row>
    <row r="15" spans="2:143" ht="11.25" customHeight="1">
      <c r="B15" s="592" t="s">
        <v>241</v>
      </c>
      <c r="C15" s="593"/>
      <c r="D15" s="593"/>
      <c r="E15" s="593"/>
      <c r="F15" s="593"/>
      <c r="G15" s="593"/>
      <c r="H15" s="593"/>
      <c r="I15" s="593"/>
      <c r="J15" s="593"/>
      <c r="K15" s="593"/>
      <c r="L15" s="593"/>
      <c r="M15" s="593"/>
      <c r="N15" s="593"/>
      <c r="O15" s="593"/>
      <c r="P15" s="593"/>
      <c r="Q15" s="594"/>
      <c r="R15" s="595">
        <v>21528</v>
      </c>
      <c r="S15" s="596"/>
      <c r="T15" s="596"/>
      <c r="U15" s="596"/>
      <c r="V15" s="596"/>
      <c r="W15" s="596"/>
      <c r="X15" s="596"/>
      <c r="Y15" s="597"/>
      <c r="Z15" s="598">
        <v>0.2</v>
      </c>
      <c r="AA15" s="598"/>
      <c r="AB15" s="598"/>
      <c r="AC15" s="598"/>
      <c r="AD15" s="599">
        <v>21528</v>
      </c>
      <c r="AE15" s="599"/>
      <c r="AF15" s="599"/>
      <c r="AG15" s="599"/>
      <c r="AH15" s="599"/>
      <c r="AI15" s="599"/>
      <c r="AJ15" s="599"/>
      <c r="AK15" s="599"/>
      <c r="AL15" s="600">
        <v>0.3</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295674</v>
      </c>
      <c r="BH15" s="596"/>
      <c r="BI15" s="596"/>
      <c r="BJ15" s="596"/>
      <c r="BK15" s="596"/>
      <c r="BL15" s="596"/>
      <c r="BM15" s="596"/>
      <c r="BN15" s="597"/>
      <c r="BO15" s="598">
        <v>5.2</v>
      </c>
      <c r="BP15" s="598"/>
      <c r="BQ15" s="598"/>
      <c r="BR15" s="598"/>
      <c r="BS15" s="604" t="s">
        <v>112</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1645402</v>
      </c>
      <c r="CS15" s="596"/>
      <c r="CT15" s="596"/>
      <c r="CU15" s="596"/>
      <c r="CV15" s="596"/>
      <c r="CW15" s="596"/>
      <c r="CX15" s="596"/>
      <c r="CY15" s="597"/>
      <c r="CZ15" s="598">
        <v>15.2</v>
      </c>
      <c r="DA15" s="598"/>
      <c r="DB15" s="598"/>
      <c r="DC15" s="598"/>
      <c r="DD15" s="604">
        <v>683855</v>
      </c>
      <c r="DE15" s="596"/>
      <c r="DF15" s="596"/>
      <c r="DG15" s="596"/>
      <c r="DH15" s="596"/>
      <c r="DI15" s="596"/>
      <c r="DJ15" s="596"/>
      <c r="DK15" s="596"/>
      <c r="DL15" s="596"/>
      <c r="DM15" s="596"/>
      <c r="DN15" s="596"/>
      <c r="DO15" s="596"/>
      <c r="DP15" s="597"/>
      <c r="DQ15" s="604">
        <v>1063579</v>
      </c>
      <c r="DR15" s="596"/>
      <c r="DS15" s="596"/>
      <c r="DT15" s="596"/>
      <c r="DU15" s="596"/>
      <c r="DV15" s="596"/>
      <c r="DW15" s="596"/>
      <c r="DX15" s="596"/>
      <c r="DY15" s="596"/>
      <c r="DZ15" s="596"/>
      <c r="EA15" s="596"/>
      <c r="EB15" s="596"/>
      <c r="EC15" s="605"/>
    </row>
    <row r="16" spans="2:143" ht="11.25" customHeight="1">
      <c r="B16" s="592" t="s">
        <v>244</v>
      </c>
      <c r="C16" s="593"/>
      <c r="D16" s="593"/>
      <c r="E16" s="593"/>
      <c r="F16" s="593"/>
      <c r="G16" s="593"/>
      <c r="H16" s="593"/>
      <c r="I16" s="593"/>
      <c r="J16" s="593"/>
      <c r="K16" s="593"/>
      <c r="L16" s="593"/>
      <c r="M16" s="593"/>
      <c r="N16" s="593"/>
      <c r="O16" s="593"/>
      <c r="P16" s="593"/>
      <c r="Q16" s="594"/>
      <c r="R16" s="595">
        <v>41251</v>
      </c>
      <c r="S16" s="596"/>
      <c r="T16" s="596"/>
      <c r="U16" s="596"/>
      <c r="V16" s="596"/>
      <c r="W16" s="596"/>
      <c r="X16" s="596"/>
      <c r="Y16" s="597"/>
      <c r="Z16" s="598">
        <v>0.4</v>
      </c>
      <c r="AA16" s="598"/>
      <c r="AB16" s="598"/>
      <c r="AC16" s="598"/>
      <c r="AD16" s="599" t="s">
        <v>112</v>
      </c>
      <c r="AE16" s="599"/>
      <c r="AF16" s="599"/>
      <c r="AG16" s="599"/>
      <c r="AH16" s="599"/>
      <c r="AI16" s="599"/>
      <c r="AJ16" s="599"/>
      <c r="AK16" s="599"/>
      <c r="AL16" s="600" t="s">
        <v>112</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24113</v>
      </c>
      <c r="CS16" s="596"/>
      <c r="CT16" s="596"/>
      <c r="CU16" s="596"/>
      <c r="CV16" s="596"/>
      <c r="CW16" s="596"/>
      <c r="CX16" s="596"/>
      <c r="CY16" s="597"/>
      <c r="CZ16" s="598">
        <v>0.2</v>
      </c>
      <c r="DA16" s="598"/>
      <c r="DB16" s="598"/>
      <c r="DC16" s="598"/>
      <c r="DD16" s="604" t="s">
        <v>112</v>
      </c>
      <c r="DE16" s="596"/>
      <c r="DF16" s="596"/>
      <c r="DG16" s="596"/>
      <c r="DH16" s="596"/>
      <c r="DI16" s="596"/>
      <c r="DJ16" s="596"/>
      <c r="DK16" s="596"/>
      <c r="DL16" s="596"/>
      <c r="DM16" s="596"/>
      <c r="DN16" s="596"/>
      <c r="DO16" s="596"/>
      <c r="DP16" s="597"/>
      <c r="DQ16" s="604">
        <v>3781</v>
      </c>
      <c r="DR16" s="596"/>
      <c r="DS16" s="596"/>
      <c r="DT16" s="596"/>
      <c r="DU16" s="596"/>
      <c r="DV16" s="596"/>
      <c r="DW16" s="596"/>
      <c r="DX16" s="596"/>
      <c r="DY16" s="596"/>
      <c r="DZ16" s="596"/>
      <c r="EA16" s="596"/>
      <c r="EB16" s="596"/>
      <c r="EC16" s="605"/>
    </row>
    <row r="17" spans="2:133" ht="11.25" customHeight="1">
      <c r="B17" s="592" t="s">
        <v>247</v>
      </c>
      <c r="C17" s="593"/>
      <c r="D17" s="593"/>
      <c r="E17" s="593"/>
      <c r="F17" s="593"/>
      <c r="G17" s="593"/>
      <c r="H17" s="593"/>
      <c r="I17" s="593"/>
      <c r="J17" s="593"/>
      <c r="K17" s="593"/>
      <c r="L17" s="593"/>
      <c r="M17" s="593"/>
      <c r="N17" s="593"/>
      <c r="O17" s="593"/>
      <c r="P17" s="593"/>
      <c r="Q17" s="594"/>
      <c r="R17" s="595" t="s">
        <v>112</v>
      </c>
      <c r="S17" s="596"/>
      <c r="T17" s="596"/>
      <c r="U17" s="596"/>
      <c r="V17" s="596"/>
      <c r="W17" s="596"/>
      <c r="X17" s="596"/>
      <c r="Y17" s="597"/>
      <c r="Z17" s="598" t="s">
        <v>112</v>
      </c>
      <c r="AA17" s="598"/>
      <c r="AB17" s="598"/>
      <c r="AC17" s="598"/>
      <c r="AD17" s="599" t="s">
        <v>112</v>
      </c>
      <c r="AE17" s="599"/>
      <c r="AF17" s="599"/>
      <c r="AG17" s="599"/>
      <c r="AH17" s="599"/>
      <c r="AI17" s="599"/>
      <c r="AJ17" s="599"/>
      <c r="AK17" s="599"/>
      <c r="AL17" s="600" t="s">
        <v>112</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784901</v>
      </c>
      <c r="CS17" s="596"/>
      <c r="CT17" s="596"/>
      <c r="CU17" s="596"/>
      <c r="CV17" s="596"/>
      <c r="CW17" s="596"/>
      <c r="CX17" s="596"/>
      <c r="CY17" s="597"/>
      <c r="CZ17" s="598">
        <v>7.2</v>
      </c>
      <c r="DA17" s="598"/>
      <c r="DB17" s="598"/>
      <c r="DC17" s="598"/>
      <c r="DD17" s="604" t="s">
        <v>112</v>
      </c>
      <c r="DE17" s="596"/>
      <c r="DF17" s="596"/>
      <c r="DG17" s="596"/>
      <c r="DH17" s="596"/>
      <c r="DI17" s="596"/>
      <c r="DJ17" s="596"/>
      <c r="DK17" s="596"/>
      <c r="DL17" s="596"/>
      <c r="DM17" s="596"/>
      <c r="DN17" s="596"/>
      <c r="DO17" s="596"/>
      <c r="DP17" s="597"/>
      <c r="DQ17" s="604">
        <v>770744</v>
      </c>
      <c r="DR17" s="596"/>
      <c r="DS17" s="596"/>
      <c r="DT17" s="596"/>
      <c r="DU17" s="596"/>
      <c r="DV17" s="596"/>
      <c r="DW17" s="596"/>
      <c r="DX17" s="596"/>
      <c r="DY17" s="596"/>
      <c r="DZ17" s="596"/>
      <c r="EA17" s="596"/>
      <c r="EB17" s="596"/>
      <c r="EC17" s="605"/>
    </row>
    <row r="18" spans="2:133" ht="11.25" customHeight="1">
      <c r="B18" s="592" t="s">
        <v>250</v>
      </c>
      <c r="C18" s="593"/>
      <c r="D18" s="593"/>
      <c r="E18" s="593"/>
      <c r="F18" s="593"/>
      <c r="G18" s="593"/>
      <c r="H18" s="593"/>
      <c r="I18" s="593"/>
      <c r="J18" s="593"/>
      <c r="K18" s="593"/>
      <c r="L18" s="593"/>
      <c r="M18" s="593"/>
      <c r="N18" s="593"/>
      <c r="O18" s="593"/>
      <c r="P18" s="593"/>
      <c r="Q18" s="594"/>
      <c r="R18" s="595">
        <v>40228</v>
      </c>
      <c r="S18" s="596"/>
      <c r="T18" s="596"/>
      <c r="U18" s="596"/>
      <c r="V18" s="596"/>
      <c r="W18" s="596"/>
      <c r="X18" s="596"/>
      <c r="Y18" s="597"/>
      <c r="Z18" s="598">
        <v>0.4</v>
      </c>
      <c r="AA18" s="598"/>
      <c r="AB18" s="598"/>
      <c r="AC18" s="598"/>
      <c r="AD18" s="599" t="s">
        <v>112</v>
      </c>
      <c r="AE18" s="599"/>
      <c r="AF18" s="599"/>
      <c r="AG18" s="599"/>
      <c r="AH18" s="599"/>
      <c r="AI18" s="599"/>
      <c r="AJ18" s="599"/>
      <c r="AK18" s="599"/>
      <c r="AL18" s="600" t="s">
        <v>112</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253</v>
      </c>
      <c r="C19" s="593"/>
      <c r="D19" s="593"/>
      <c r="E19" s="593"/>
      <c r="F19" s="593"/>
      <c r="G19" s="593"/>
      <c r="H19" s="593"/>
      <c r="I19" s="593"/>
      <c r="J19" s="593"/>
      <c r="K19" s="593"/>
      <c r="L19" s="593"/>
      <c r="M19" s="593"/>
      <c r="N19" s="593"/>
      <c r="O19" s="593"/>
      <c r="P19" s="593"/>
      <c r="Q19" s="594"/>
      <c r="R19" s="595">
        <v>1023</v>
      </c>
      <c r="S19" s="596"/>
      <c r="T19" s="596"/>
      <c r="U19" s="596"/>
      <c r="V19" s="596"/>
      <c r="W19" s="596"/>
      <c r="X19" s="596"/>
      <c r="Y19" s="597"/>
      <c r="Z19" s="598">
        <v>0</v>
      </c>
      <c r="AA19" s="598"/>
      <c r="AB19" s="598"/>
      <c r="AC19" s="598"/>
      <c r="AD19" s="599" t="s">
        <v>112</v>
      </c>
      <c r="AE19" s="599"/>
      <c r="AF19" s="599"/>
      <c r="AG19" s="599"/>
      <c r="AH19" s="599"/>
      <c r="AI19" s="599"/>
      <c r="AJ19" s="599"/>
      <c r="AK19" s="599"/>
      <c r="AL19" s="600" t="s">
        <v>112</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218530</v>
      </c>
      <c r="BH19" s="596"/>
      <c r="BI19" s="596"/>
      <c r="BJ19" s="596"/>
      <c r="BK19" s="596"/>
      <c r="BL19" s="596"/>
      <c r="BM19" s="596"/>
      <c r="BN19" s="597"/>
      <c r="BO19" s="598">
        <v>3.8</v>
      </c>
      <c r="BP19" s="598"/>
      <c r="BQ19" s="598"/>
      <c r="BR19" s="598"/>
      <c r="BS19" s="604" t="s">
        <v>112</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256</v>
      </c>
      <c r="C20" s="593"/>
      <c r="D20" s="593"/>
      <c r="E20" s="593"/>
      <c r="F20" s="593"/>
      <c r="G20" s="593"/>
      <c r="H20" s="593"/>
      <c r="I20" s="593"/>
      <c r="J20" s="593"/>
      <c r="K20" s="593"/>
      <c r="L20" s="593"/>
      <c r="M20" s="593"/>
      <c r="N20" s="593"/>
      <c r="O20" s="593"/>
      <c r="P20" s="593"/>
      <c r="Q20" s="594"/>
      <c r="R20" s="595">
        <v>6573007</v>
      </c>
      <c r="S20" s="596"/>
      <c r="T20" s="596"/>
      <c r="U20" s="596"/>
      <c r="V20" s="596"/>
      <c r="W20" s="596"/>
      <c r="X20" s="596"/>
      <c r="Y20" s="597"/>
      <c r="Z20" s="598">
        <v>58.2</v>
      </c>
      <c r="AA20" s="598"/>
      <c r="AB20" s="598"/>
      <c r="AC20" s="598"/>
      <c r="AD20" s="599">
        <v>6313226</v>
      </c>
      <c r="AE20" s="599"/>
      <c r="AF20" s="599"/>
      <c r="AG20" s="599"/>
      <c r="AH20" s="599"/>
      <c r="AI20" s="599"/>
      <c r="AJ20" s="599"/>
      <c r="AK20" s="599"/>
      <c r="AL20" s="600">
        <v>99.7</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218530</v>
      </c>
      <c r="BH20" s="596"/>
      <c r="BI20" s="596"/>
      <c r="BJ20" s="596"/>
      <c r="BK20" s="596"/>
      <c r="BL20" s="596"/>
      <c r="BM20" s="596"/>
      <c r="BN20" s="597"/>
      <c r="BO20" s="598">
        <v>3.8</v>
      </c>
      <c r="BP20" s="598"/>
      <c r="BQ20" s="598"/>
      <c r="BR20" s="598"/>
      <c r="BS20" s="604" t="s">
        <v>112</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10858779</v>
      </c>
      <c r="CS20" s="596"/>
      <c r="CT20" s="596"/>
      <c r="CU20" s="596"/>
      <c r="CV20" s="596"/>
      <c r="CW20" s="596"/>
      <c r="CX20" s="596"/>
      <c r="CY20" s="597"/>
      <c r="CZ20" s="598">
        <v>100</v>
      </c>
      <c r="DA20" s="598"/>
      <c r="DB20" s="598"/>
      <c r="DC20" s="598"/>
      <c r="DD20" s="604">
        <v>1469974</v>
      </c>
      <c r="DE20" s="596"/>
      <c r="DF20" s="596"/>
      <c r="DG20" s="596"/>
      <c r="DH20" s="596"/>
      <c r="DI20" s="596"/>
      <c r="DJ20" s="596"/>
      <c r="DK20" s="596"/>
      <c r="DL20" s="596"/>
      <c r="DM20" s="596"/>
      <c r="DN20" s="596"/>
      <c r="DO20" s="596"/>
      <c r="DP20" s="597"/>
      <c r="DQ20" s="604">
        <v>7991084</v>
      </c>
      <c r="DR20" s="596"/>
      <c r="DS20" s="596"/>
      <c r="DT20" s="596"/>
      <c r="DU20" s="596"/>
      <c r="DV20" s="596"/>
      <c r="DW20" s="596"/>
      <c r="DX20" s="596"/>
      <c r="DY20" s="596"/>
      <c r="DZ20" s="596"/>
      <c r="EA20" s="596"/>
      <c r="EB20" s="596"/>
      <c r="EC20" s="605"/>
    </row>
    <row r="21" spans="2:133" ht="11.25" customHeight="1">
      <c r="B21" s="592" t="s">
        <v>259</v>
      </c>
      <c r="C21" s="593"/>
      <c r="D21" s="593"/>
      <c r="E21" s="593"/>
      <c r="F21" s="593"/>
      <c r="G21" s="593"/>
      <c r="H21" s="593"/>
      <c r="I21" s="593"/>
      <c r="J21" s="593"/>
      <c r="K21" s="593"/>
      <c r="L21" s="593"/>
      <c r="M21" s="593"/>
      <c r="N21" s="593"/>
      <c r="O21" s="593"/>
      <c r="P21" s="593"/>
      <c r="Q21" s="594"/>
      <c r="R21" s="595">
        <v>3800</v>
      </c>
      <c r="S21" s="596"/>
      <c r="T21" s="596"/>
      <c r="U21" s="596"/>
      <c r="V21" s="596"/>
      <c r="W21" s="596"/>
      <c r="X21" s="596"/>
      <c r="Y21" s="597"/>
      <c r="Z21" s="598">
        <v>0</v>
      </c>
      <c r="AA21" s="598"/>
      <c r="AB21" s="598"/>
      <c r="AC21" s="598"/>
      <c r="AD21" s="599">
        <v>3800</v>
      </c>
      <c r="AE21" s="599"/>
      <c r="AF21" s="599"/>
      <c r="AG21" s="599"/>
      <c r="AH21" s="599"/>
      <c r="AI21" s="599"/>
      <c r="AJ21" s="599"/>
      <c r="AK21" s="599"/>
      <c r="AL21" s="600">
        <v>0.1</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261</v>
      </c>
      <c r="C22" s="593"/>
      <c r="D22" s="593"/>
      <c r="E22" s="593"/>
      <c r="F22" s="593"/>
      <c r="G22" s="593"/>
      <c r="H22" s="593"/>
      <c r="I22" s="593"/>
      <c r="J22" s="593"/>
      <c r="K22" s="593"/>
      <c r="L22" s="593"/>
      <c r="M22" s="593"/>
      <c r="N22" s="593"/>
      <c r="O22" s="593"/>
      <c r="P22" s="593"/>
      <c r="Q22" s="594"/>
      <c r="R22" s="595">
        <v>109308</v>
      </c>
      <c r="S22" s="596"/>
      <c r="T22" s="596"/>
      <c r="U22" s="596"/>
      <c r="V22" s="596"/>
      <c r="W22" s="596"/>
      <c r="X22" s="596"/>
      <c r="Y22" s="597"/>
      <c r="Z22" s="598">
        <v>1</v>
      </c>
      <c r="AA22" s="598"/>
      <c r="AB22" s="598"/>
      <c r="AC22" s="598"/>
      <c r="AD22" s="599" t="s">
        <v>112</v>
      </c>
      <c r="AE22" s="599"/>
      <c r="AF22" s="599"/>
      <c r="AG22" s="599"/>
      <c r="AH22" s="599"/>
      <c r="AI22" s="599"/>
      <c r="AJ22" s="599"/>
      <c r="AK22" s="599"/>
      <c r="AL22" s="600" t="s">
        <v>112</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264</v>
      </c>
      <c r="C23" s="593"/>
      <c r="D23" s="593"/>
      <c r="E23" s="593"/>
      <c r="F23" s="593"/>
      <c r="G23" s="593"/>
      <c r="H23" s="593"/>
      <c r="I23" s="593"/>
      <c r="J23" s="593"/>
      <c r="K23" s="593"/>
      <c r="L23" s="593"/>
      <c r="M23" s="593"/>
      <c r="N23" s="593"/>
      <c r="O23" s="593"/>
      <c r="P23" s="593"/>
      <c r="Q23" s="594"/>
      <c r="R23" s="595">
        <v>51437</v>
      </c>
      <c r="S23" s="596"/>
      <c r="T23" s="596"/>
      <c r="U23" s="596"/>
      <c r="V23" s="596"/>
      <c r="W23" s="596"/>
      <c r="X23" s="596"/>
      <c r="Y23" s="597"/>
      <c r="Z23" s="598">
        <v>0.5</v>
      </c>
      <c r="AA23" s="598"/>
      <c r="AB23" s="598"/>
      <c r="AC23" s="598"/>
      <c r="AD23" s="599">
        <v>8771</v>
      </c>
      <c r="AE23" s="599"/>
      <c r="AF23" s="599"/>
      <c r="AG23" s="599"/>
      <c r="AH23" s="599"/>
      <c r="AI23" s="599"/>
      <c r="AJ23" s="599"/>
      <c r="AK23" s="599"/>
      <c r="AL23" s="600">
        <v>0.1</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v>218530</v>
      </c>
      <c r="BH23" s="596"/>
      <c r="BI23" s="596"/>
      <c r="BJ23" s="596"/>
      <c r="BK23" s="596"/>
      <c r="BL23" s="596"/>
      <c r="BM23" s="596"/>
      <c r="BN23" s="597"/>
      <c r="BO23" s="598">
        <v>3.8</v>
      </c>
      <c r="BP23" s="598"/>
      <c r="BQ23" s="598"/>
      <c r="BR23" s="598"/>
      <c r="BS23" s="604" t="s">
        <v>112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c r="B24" s="592" t="s">
        <v>271</v>
      </c>
      <c r="C24" s="593"/>
      <c r="D24" s="593"/>
      <c r="E24" s="593"/>
      <c r="F24" s="593"/>
      <c r="G24" s="593"/>
      <c r="H24" s="593"/>
      <c r="I24" s="593"/>
      <c r="J24" s="593"/>
      <c r="K24" s="593"/>
      <c r="L24" s="593"/>
      <c r="M24" s="593"/>
      <c r="N24" s="593"/>
      <c r="O24" s="593"/>
      <c r="P24" s="593"/>
      <c r="Q24" s="594"/>
      <c r="R24" s="595">
        <v>15302</v>
      </c>
      <c r="S24" s="596"/>
      <c r="T24" s="596"/>
      <c r="U24" s="596"/>
      <c r="V24" s="596"/>
      <c r="W24" s="596"/>
      <c r="X24" s="596"/>
      <c r="Y24" s="597"/>
      <c r="Z24" s="598">
        <v>0.1</v>
      </c>
      <c r="AA24" s="598"/>
      <c r="AB24" s="598"/>
      <c r="AC24" s="598"/>
      <c r="AD24" s="599" t="s">
        <v>112</v>
      </c>
      <c r="AE24" s="599"/>
      <c r="AF24" s="599"/>
      <c r="AG24" s="599"/>
      <c r="AH24" s="599"/>
      <c r="AI24" s="599"/>
      <c r="AJ24" s="599"/>
      <c r="AK24" s="599"/>
      <c r="AL24" s="600" t="s">
        <v>112</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4395875</v>
      </c>
      <c r="CS24" s="585"/>
      <c r="CT24" s="585"/>
      <c r="CU24" s="585"/>
      <c r="CV24" s="585"/>
      <c r="CW24" s="585"/>
      <c r="CX24" s="585"/>
      <c r="CY24" s="586"/>
      <c r="CZ24" s="622">
        <v>40.5</v>
      </c>
      <c r="DA24" s="623"/>
      <c r="DB24" s="623"/>
      <c r="DC24" s="624"/>
      <c r="DD24" s="621">
        <v>2894357</v>
      </c>
      <c r="DE24" s="585"/>
      <c r="DF24" s="585"/>
      <c r="DG24" s="585"/>
      <c r="DH24" s="585"/>
      <c r="DI24" s="585"/>
      <c r="DJ24" s="585"/>
      <c r="DK24" s="586"/>
      <c r="DL24" s="621">
        <v>2844018</v>
      </c>
      <c r="DM24" s="585"/>
      <c r="DN24" s="585"/>
      <c r="DO24" s="585"/>
      <c r="DP24" s="585"/>
      <c r="DQ24" s="585"/>
      <c r="DR24" s="585"/>
      <c r="DS24" s="585"/>
      <c r="DT24" s="585"/>
      <c r="DU24" s="585"/>
      <c r="DV24" s="586"/>
      <c r="DW24" s="589">
        <v>44.9</v>
      </c>
      <c r="DX24" s="590"/>
      <c r="DY24" s="590"/>
      <c r="DZ24" s="590"/>
      <c r="EA24" s="590"/>
      <c r="EB24" s="590"/>
      <c r="EC24" s="591"/>
    </row>
    <row r="25" spans="2:133" ht="11.25" customHeight="1">
      <c r="B25" s="592" t="s">
        <v>274</v>
      </c>
      <c r="C25" s="593"/>
      <c r="D25" s="593"/>
      <c r="E25" s="593"/>
      <c r="F25" s="593"/>
      <c r="G25" s="593"/>
      <c r="H25" s="593"/>
      <c r="I25" s="593"/>
      <c r="J25" s="593"/>
      <c r="K25" s="593"/>
      <c r="L25" s="593"/>
      <c r="M25" s="593"/>
      <c r="N25" s="593"/>
      <c r="O25" s="593"/>
      <c r="P25" s="593"/>
      <c r="Q25" s="594"/>
      <c r="R25" s="595">
        <v>1199051</v>
      </c>
      <c r="S25" s="596"/>
      <c r="T25" s="596"/>
      <c r="U25" s="596"/>
      <c r="V25" s="596"/>
      <c r="W25" s="596"/>
      <c r="X25" s="596"/>
      <c r="Y25" s="597"/>
      <c r="Z25" s="598">
        <v>10.6</v>
      </c>
      <c r="AA25" s="598"/>
      <c r="AB25" s="598"/>
      <c r="AC25" s="598"/>
      <c r="AD25" s="599" t="s">
        <v>112</v>
      </c>
      <c r="AE25" s="599"/>
      <c r="AF25" s="599"/>
      <c r="AG25" s="599"/>
      <c r="AH25" s="599"/>
      <c r="AI25" s="599"/>
      <c r="AJ25" s="599"/>
      <c r="AK25" s="599"/>
      <c r="AL25" s="600" t="s">
        <v>112</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1541474</v>
      </c>
      <c r="CS25" s="627"/>
      <c r="CT25" s="627"/>
      <c r="CU25" s="627"/>
      <c r="CV25" s="627"/>
      <c r="CW25" s="627"/>
      <c r="CX25" s="627"/>
      <c r="CY25" s="628"/>
      <c r="CZ25" s="629">
        <v>14.2</v>
      </c>
      <c r="DA25" s="630"/>
      <c r="DB25" s="630"/>
      <c r="DC25" s="631"/>
      <c r="DD25" s="604">
        <v>1457993</v>
      </c>
      <c r="DE25" s="627"/>
      <c r="DF25" s="627"/>
      <c r="DG25" s="627"/>
      <c r="DH25" s="627"/>
      <c r="DI25" s="627"/>
      <c r="DJ25" s="627"/>
      <c r="DK25" s="628"/>
      <c r="DL25" s="604">
        <v>1411943</v>
      </c>
      <c r="DM25" s="627"/>
      <c r="DN25" s="627"/>
      <c r="DO25" s="627"/>
      <c r="DP25" s="627"/>
      <c r="DQ25" s="627"/>
      <c r="DR25" s="627"/>
      <c r="DS25" s="627"/>
      <c r="DT25" s="627"/>
      <c r="DU25" s="627"/>
      <c r="DV25" s="628"/>
      <c r="DW25" s="600">
        <v>22.3</v>
      </c>
      <c r="DX25" s="625"/>
      <c r="DY25" s="625"/>
      <c r="DZ25" s="625"/>
      <c r="EA25" s="625"/>
      <c r="EB25" s="625"/>
      <c r="EC25" s="626"/>
    </row>
    <row r="26" spans="2:133" ht="11.25" customHeight="1">
      <c r="B26" s="632" t="s">
        <v>277</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937131</v>
      </c>
      <c r="CS26" s="596"/>
      <c r="CT26" s="596"/>
      <c r="CU26" s="596"/>
      <c r="CV26" s="596"/>
      <c r="CW26" s="596"/>
      <c r="CX26" s="596"/>
      <c r="CY26" s="597"/>
      <c r="CZ26" s="629">
        <v>8.6</v>
      </c>
      <c r="DA26" s="630"/>
      <c r="DB26" s="630"/>
      <c r="DC26" s="631"/>
      <c r="DD26" s="604">
        <v>862240</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5"/>
      <c r="DY26" s="625"/>
      <c r="DZ26" s="625"/>
      <c r="EA26" s="625"/>
      <c r="EB26" s="625"/>
      <c r="EC26" s="626"/>
    </row>
    <row r="27" spans="2:133" ht="11.25" customHeight="1">
      <c r="B27" s="592" t="s">
        <v>280</v>
      </c>
      <c r="C27" s="593"/>
      <c r="D27" s="593"/>
      <c r="E27" s="593"/>
      <c r="F27" s="593"/>
      <c r="G27" s="593"/>
      <c r="H27" s="593"/>
      <c r="I27" s="593"/>
      <c r="J27" s="593"/>
      <c r="K27" s="593"/>
      <c r="L27" s="593"/>
      <c r="M27" s="593"/>
      <c r="N27" s="593"/>
      <c r="O27" s="593"/>
      <c r="P27" s="593"/>
      <c r="Q27" s="594"/>
      <c r="R27" s="595">
        <v>834287</v>
      </c>
      <c r="S27" s="596"/>
      <c r="T27" s="596"/>
      <c r="U27" s="596"/>
      <c r="V27" s="596"/>
      <c r="W27" s="596"/>
      <c r="X27" s="596"/>
      <c r="Y27" s="597"/>
      <c r="Z27" s="598">
        <v>7.4</v>
      </c>
      <c r="AA27" s="598"/>
      <c r="AB27" s="598"/>
      <c r="AC27" s="598"/>
      <c r="AD27" s="599" t="s">
        <v>112</v>
      </c>
      <c r="AE27" s="599"/>
      <c r="AF27" s="599"/>
      <c r="AG27" s="599"/>
      <c r="AH27" s="599"/>
      <c r="AI27" s="599"/>
      <c r="AJ27" s="599"/>
      <c r="AK27" s="599"/>
      <c r="AL27" s="600" t="s">
        <v>112</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5725868</v>
      </c>
      <c r="BH27" s="596"/>
      <c r="BI27" s="596"/>
      <c r="BJ27" s="596"/>
      <c r="BK27" s="596"/>
      <c r="BL27" s="596"/>
      <c r="BM27" s="596"/>
      <c r="BN27" s="597"/>
      <c r="BO27" s="598">
        <v>100</v>
      </c>
      <c r="BP27" s="598"/>
      <c r="BQ27" s="598"/>
      <c r="BR27" s="598"/>
      <c r="BS27" s="604">
        <v>74661</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2069500</v>
      </c>
      <c r="CS27" s="627"/>
      <c r="CT27" s="627"/>
      <c r="CU27" s="627"/>
      <c r="CV27" s="627"/>
      <c r="CW27" s="627"/>
      <c r="CX27" s="627"/>
      <c r="CY27" s="628"/>
      <c r="CZ27" s="629">
        <v>19.100000000000001</v>
      </c>
      <c r="DA27" s="630"/>
      <c r="DB27" s="630"/>
      <c r="DC27" s="631"/>
      <c r="DD27" s="604">
        <v>665620</v>
      </c>
      <c r="DE27" s="627"/>
      <c r="DF27" s="627"/>
      <c r="DG27" s="627"/>
      <c r="DH27" s="627"/>
      <c r="DI27" s="627"/>
      <c r="DJ27" s="627"/>
      <c r="DK27" s="628"/>
      <c r="DL27" s="604">
        <v>661331</v>
      </c>
      <c r="DM27" s="627"/>
      <c r="DN27" s="627"/>
      <c r="DO27" s="627"/>
      <c r="DP27" s="627"/>
      <c r="DQ27" s="627"/>
      <c r="DR27" s="627"/>
      <c r="DS27" s="627"/>
      <c r="DT27" s="627"/>
      <c r="DU27" s="627"/>
      <c r="DV27" s="628"/>
      <c r="DW27" s="600">
        <v>10.4</v>
      </c>
      <c r="DX27" s="625"/>
      <c r="DY27" s="625"/>
      <c r="DZ27" s="625"/>
      <c r="EA27" s="625"/>
      <c r="EB27" s="625"/>
      <c r="EC27" s="626"/>
    </row>
    <row r="28" spans="2:133" ht="11.25" customHeight="1">
      <c r="B28" s="592" t="s">
        <v>283</v>
      </c>
      <c r="C28" s="593"/>
      <c r="D28" s="593"/>
      <c r="E28" s="593"/>
      <c r="F28" s="593"/>
      <c r="G28" s="593"/>
      <c r="H28" s="593"/>
      <c r="I28" s="593"/>
      <c r="J28" s="593"/>
      <c r="K28" s="593"/>
      <c r="L28" s="593"/>
      <c r="M28" s="593"/>
      <c r="N28" s="593"/>
      <c r="O28" s="593"/>
      <c r="P28" s="593"/>
      <c r="Q28" s="594"/>
      <c r="R28" s="595">
        <v>17322</v>
      </c>
      <c r="S28" s="596"/>
      <c r="T28" s="596"/>
      <c r="U28" s="596"/>
      <c r="V28" s="596"/>
      <c r="W28" s="596"/>
      <c r="X28" s="596"/>
      <c r="Y28" s="597"/>
      <c r="Z28" s="598">
        <v>0.2</v>
      </c>
      <c r="AA28" s="598"/>
      <c r="AB28" s="598"/>
      <c r="AC28" s="598"/>
      <c r="AD28" s="599">
        <v>4989</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784901</v>
      </c>
      <c r="CS28" s="596"/>
      <c r="CT28" s="596"/>
      <c r="CU28" s="596"/>
      <c r="CV28" s="596"/>
      <c r="CW28" s="596"/>
      <c r="CX28" s="596"/>
      <c r="CY28" s="597"/>
      <c r="CZ28" s="629">
        <v>7.2</v>
      </c>
      <c r="DA28" s="630"/>
      <c r="DB28" s="630"/>
      <c r="DC28" s="631"/>
      <c r="DD28" s="604">
        <v>770744</v>
      </c>
      <c r="DE28" s="596"/>
      <c r="DF28" s="596"/>
      <c r="DG28" s="596"/>
      <c r="DH28" s="596"/>
      <c r="DI28" s="596"/>
      <c r="DJ28" s="596"/>
      <c r="DK28" s="597"/>
      <c r="DL28" s="604">
        <v>770744</v>
      </c>
      <c r="DM28" s="596"/>
      <c r="DN28" s="596"/>
      <c r="DO28" s="596"/>
      <c r="DP28" s="596"/>
      <c r="DQ28" s="596"/>
      <c r="DR28" s="596"/>
      <c r="DS28" s="596"/>
      <c r="DT28" s="596"/>
      <c r="DU28" s="596"/>
      <c r="DV28" s="597"/>
      <c r="DW28" s="600">
        <v>12.2</v>
      </c>
      <c r="DX28" s="625"/>
      <c r="DY28" s="625"/>
      <c r="DZ28" s="625"/>
      <c r="EA28" s="625"/>
      <c r="EB28" s="625"/>
      <c r="EC28" s="626"/>
    </row>
    <row r="29" spans="2:133" ht="11.25" customHeight="1">
      <c r="B29" s="592" t="s">
        <v>285</v>
      </c>
      <c r="C29" s="593"/>
      <c r="D29" s="593"/>
      <c r="E29" s="593"/>
      <c r="F29" s="593"/>
      <c r="G29" s="593"/>
      <c r="H29" s="593"/>
      <c r="I29" s="593"/>
      <c r="J29" s="593"/>
      <c r="K29" s="593"/>
      <c r="L29" s="593"/>
      <c r="M29" s="593"/>
      <c r="N29" s="593"/>
      <c r="O29" s="593"/>
      <c r="P29" s="593"/>
      <c r="Q29" s="594"/>
      <c r="R29" s="595">
        <v>11042</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289</v>
      </c>
      <c r="CG29" s="610"/>
      <c r="CH29" s="610"/>
      <c r="CI29" s="610"/>
      <c r="CJ29" s="610"/>
      <c r="CK29" s="610"/>
      <c r="CL29" s="610"/>
      <c r="CM29" s="610"/>
      <c r="CN29" s="610"/>
      <c r="CO29" s="610"/>
      <c r="CP29" s="610"/>
      <c r="CQ29" s="611"/>
      <c r="CR29" s="595">
        <v>784901</v>
      </c>
      <c r="CS29" s="627"/>
      <c r="CT29" s="627"/>
      <c r="CU29" s="627"/>
      <c r="CV29" s="627"/>
      <c r="CW29" s="627"/>
      <c r="CX29" s="627"/>
      <c r="CY29" s="628"/>
      <c r="CZ29" s="629">
        <v>7.2</v>
      </c>
      <c r="DA29" s="630"/>
      <c r="DB29" s="630"/>
      <c r="DC29" s="631"/>
      <c r="DD29" s="604">
        <v>770744</v>
      </c>
      <c r="DE29" s="627"/>
      <c r="DF29" s="627"/>
      <c r="DG29" s="627"/>
      <c r="DH29" s="627"/>
      <c r="DI29" s="627"/>
      <c r="DJ29" s="627"/>
      <c r="DK29" s="628"/>
      <c r="DL29" s="604">
        <v>770744</v>
      </c>
      <c r="DM29" s="627"/>
      <c r="DN29" s="627"/>
      <c r="DO29" s="627"/>
      <c r="DP29" s="627"/>
      <c r="DQ29" s="627"/>
      <c r="DR29" s="627"/>
      <c r="DS29" s="627"/>
      <c r="DT29" s="627"/>
      <c r="DU29" s="627"/>
      <c r="DV29" s="628"/>
      <c r="DW29" s="600">
        <v>12.2</v>
      </c>
      <c r="DX29" s="625"/>
      <c r="DY29" s="625"/>
      <c r="DZ29" s="625"/>
      <c r="EA29" s="625"/>
      <c r="EB29" s="625"/>
      <c r="EC29" s="626"/>
    </row>
    <row r="30" spans="2:133" ht="11.25" customHeight="1">
      <c r="B30" s="592" t="s">
        <v>290</v>
      </c>
      <c r="C30" s="593"/>
      <c r="D30" s="593"/>
      <c r="E30" s="593"/>
      <c r="F30" s="593"/>
      <c r="G30" s="593"/>
      <c r="H30" s="593"/>
      <c r="I30" s="593"/>
      <c r="J30" s="593"/>
      <c r="K30" s="593"/>
      <c r="L30" s="593"/>
      <c r="M30" s="593"/>
      <c r="N30" s="593"/>
      <c r="O30" s="593"/>
      <c r="P30" s="593"/>
      <c r="Q30" s="594"/>
      <c r="R30" s="595">
        <v>1280123</v>
      </c>
      <c r="S30" s="596"/>
      <c r="T30" s="596"/>
      <c r="U30" s="596"/>
      <c r="V30" s="596"/>
      <c r="W30" s="596"/>
      <c r="X30" s="596"/>
      <c r="Y30" s="597"/>
      <c r="Z30" s="598">
        <v>11.3</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170</v>
      </c>
      <c r="AY30" s="582"/>
      <c r="AZ30" s="582"/>
      <c r="BA30" s="582"/>
      <c r="BB30" s="582"/>
      <c r="BC30" s="582"/>
      <c r="BD30" s="582"/>
      <c r="BE30" s="582"/>
      <c r="BF30" s="583"/>
      <c r="BG30" s="653">
        <v>98.9</v>
      </c>
      <c r="BH30" s="654"/>
      <c r="BI30" s="654"/>
      <c r="BJ30" s="654"/>
      <c r="BK30" s="654"/>
      <c r="BL30" s="654"/>
      <c r="BM30" s="590">
        <v>96.2</v>
      </c>
      <c r="BN30" s="654"/>
      <c r="BO30" s="654"/>
      <c r="BP30" s="654"/>
      <c r="BQ30" s="655"/>
      <c r="BR30" s="653">
        <v>99.2</v>
      </c>
      <c r="BS30" s="654"/>
      <c r="BT30" s="654"/>
      <c r="BU30" s="654"/>
      <c r="BV30" s="654"/>
      <c r="BW30" s="654"/>
      <c r="BX30" s="590">
        <v>97.2</v>
      </c>
      <c r="BY30" s="654"/>
      <c r="BZ30" s="654"/>
      <c r="CA30" s="654"/>
      <c r="CB30" s="655"/>
      <c r="CD30" s="658"/>
      <c r="CE30" s="659"/>
      <c r="CF30" s="609" t="s">
        <v>293</v>
      </c>
      <c r="CG30" s="610"/>
      <c r="CH30" s="610"/>
      <c r="CI30" s="610"/>
      <c r="CJ30" s="610"/>
      <c r="CK30" s="610"/>
      <c r="CL30" s="610"/>
      <c r="CM30" s="610"/>
      <c r="CN30" s="610"/>
      <c r="CO30" s="610"/>
      <c r="CP30" s="610"/>
      <c r="CQ30" s="611"/>
      <c r="CR30" s="595">
        <v>709955</v>
      </c>
      <c r="CS30" s="596"/>
      <c r="CT30" s="596"/>
      <c r="CU30" s="596"/>
      <c r="CV30" s="596"/>
      <c r="CW30" s="596"/>
      <c r="CX30" s="596"/>
      <c r="CY30" s="597"/>
      <c r="CZ30" s="629">
        <v>6.5</v>
      </c>
      <c r="DA30" s="630"/>
      <c r="DB30" s="630"/>
      <c r="DC30" s="631"/>
      <c r="DD30" s="604">
        <v>695798</v>
      </c>
      <c r="DE30" s="596"/>
      <c r="DF30" s="596"/>
      <c r="DG30" s="596"/>
      <c r="DH30" s="596"/>
      <c r="DI30" s="596"/>
      <c r="DJ30" s="596"/>
      <c r="DK30" s="597"/>
      <c r="DL30" s="604">
        <v>695798</v>
      </c>
      <c r="DM30" s="596"/>
      <c r="DN30" s="596"/>
      <c r="DO30" s="596"/>
      <c r="DP30" s="596"/>
      <c r="DQ30" s="596"/>
      <c r="DR30" s="596"/>
      <c r="DS30" s="596"/>
      <c r="DT30" s="596"/>
      <c r="DU30" s="596"/>
      <c r="DV30" s="597"/>
      <c r="DW30" s="600">
        <v>11</v>
      </c>
      <c r="DX30" s="625"/>
      <c r="DY30" s="625"/>
      <c r="DZ30" s="625"/>
      <c r="EA30" s="625"/>
      <c r="EB30" s="625"/>
      <c r="EC30" s="626"/>
    </row>
    <row r="31" spans="2:133" ht="11.25" customHeight="1">
      <c r="B31" s="592" t="s">
        <v>294</v>
      </c>
      <c r="C31" s="593"/>
      <c r="D31" s="593"/>
      <c r="E31" s="593"/>
      <c r="F31" s="593"/>
      <c r="G31" s="593"/>
      <c r="H31" s="593"/>
      <c r="I31" s="593"/>
      <c r="J31" s="593"/>
      <c r="K31" s="593"/>
      <c r="L31" s="593"/>
      <c r="M31" s="593"/>
      <c r="N31" s="593"/>
      <c r="O31" s="593"/>
      <c r="P31" s="593"/>
      <c r="Q31" s="594"/>
      <c r="R31" s="595">
        <v>625787</v>
      </c>
      <c r="S31" s="596"/>
      <c r="T31" s="596"/>
      <c r="U31" s="596"/>
      <c r="V31" s="596"/>
      <c r="W31" s="596"/>
      <c r="X31" s="596"/>
      <c r="Y31" s="597"/>
      <c r="Z31" s="598">
        <v>5.5</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98.9</v>
      </c>
      <c r="BH31" s="627"/>
      <c r="BI31" s="627"/>
      <c r="BJ31" s="627"/>
      <c r="BK31" s="627"/>
      <c r="BL31" s="627"/>
      <c r="BM31" s="601">
        <v>96.4</v>
      </c>
      <c r="BN31" s="651"/>
      <c r="BO31" s="651"/>
      <c r="BP31" s="651"/>
      <c r="BQ31" s="652"/>
      <c r="BR31" s="650">
        <v>99.4</v>
      </c>
      <c r="BS31" s="627"/>
      <c r="BT31" s="627"/>
      <c r="BU31" s="627"/>
      <c r="BV31" s="627"/>
      <c r="BW31" s="627"/>
      <c r="BX31" s="601">
        <v>98</v>
      </c>
      <c r="BY31" s="651"/>
      <c r="BZ31" s="651"/>
      <c r="CA31" s="651"/>
      <c r="CB31" s="652"/>
      <c r="CD31" s="658"/>
      <c r="CE31" s="659"/>
      <c r="CF31" s="609" t="s">
        <v>297</v>
      </c>
      <c r="CG31" s="610"/>
      <c r="CH31" s="610"/>
      <c r="CI31" s="610"/>
      <c r="CJ31" s="610"/>
      <c r="CK31" s="610"/>
      <c r="CL31" s="610"/>
      <c r="CM31" s="610"/>
      <c r="CN31" s="610"/>
      <c r="CO31" s="610"/>
      <c r="CP31" s="610"/>
      <c r="CQ31" s="611"/>
      <c r="CR31" s="595">
        <v>74946</v>
      </c>
      <c r="CS31" s="627"/>
      <c r="CT31" s="627"/>
      <c r="CU31" s="627"/>
      <c r="CV31" s="627"/>
      <c r="CW31" s="627"/>
      <c r="CX31" s="627"/>
      <c r="CY31" s="628"/>
      <c r="CZ31" s="629">
        <v>0.7</v>
      </c>
      <c r="DA31" s="630"/>
      <c r="DB31" s="630"/>
      <c r="DC31" s="631"/>
      <c r="DD31" s="604">
        <v>74946</v>
      </c>
      <c r="DE31" s="627"/>
      <c r="DF31" s="627"/>
      <c r="DG31" s="627"/>
      <c r="DH31" s="627"/>
      <c r="DI31" s="627"/>
      <c r="DJ31" s="627"/>
      <c r="DK31" s="628"/>
      <c r="DL31" s="604">
        <v>74946</v>
      </c>
      <c r="DM31" s="627"/>
      <c r="DN31" s="627"/>
      <c r="DO31" s="627"/>
      <c r="DP31" s="627"/>
      <c r="DQ31" s="627"/>
      <c r="DR31" s="627"/>
      <c r="DS31" s="627"/>
      <c r="DT31" s="627"/>
      <c r="DU31" s="627"/>
      <c r="DV31" s="628"/>
      <c r="DW31" s="600">
        <v>1.2</v>
      </c>
      <c r="DX31" s="625"/>
      <c r="DY31" s="625"/>
      <c r="DZ31" s="625"/>
      <c r="EA31" s="625"/>
      <c r="EB31" s="625"/>
      <c r="EC31" s="626"/>
    </row>
    <row r="32" spans="2:133" ht="11.25" customHeight="1">
      <c r="B32" s="592" t="s">
        <v>298</v>
      </c>
      <c r="C32" s="593"/>
      <c r="D32" s="593"/>
      <c r="E32" s="593"/>
      <c r="F32" s="593"/>
      <c r="G32" s="593"/>
      <c r="H32" s="593"/>
      <c r="I32" s="593"/>
      <c r="J32" s="593"/>
      <c r="K32" s="593"/>
      <c r="L32" s="593"/>
      <c r="M32" s="593"/>
      <c r="N32" s="593"/>
      <c r="O32" s="593"/>
      <c r="P32" s="593"/>
      <c r="Q32" s="594"/>
      <c r="R32" s="595">
        <v>66214</v>
      </c>
      <c r="S32" s="596"/>
      <c r="T32" s="596"/>
      <c r="U32" s="596"/>
      <c r="V32" s="596"/>
      <c r="W32" s="596"/>
      <c r="X32" s="596"/>
      <c r="Y32" s="597"/>
      <c r="Z32" s="598">
        <v>0.6</v>
      </c>
      <c r="AA32" s="598"/>
      <c r="AB32" s="598"/>
      <c r="AC32" s="598"/>
      <c r="AD32" s="599">
        <v>1225</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98.8</v>
      </c>
      <c r="BH32" s="663"/>
      <c r="BI32" s="663"/>
      <c r="BJ32" s="663"/>
      <c r="BK32" s="663"/>
      <c r="BL32" s="663"/>
      <c r="BM32" s="664">
        <v>95.8</v>
      </c>
      <c r="BN32" s="663"/>
      <c r="BO32" s="663"/>
      <c r="BP32" s="663"/>
      <c r="BQ32" s="665"/>
      <c r="BR32" s="662">
        <v>98.9</v>
      </c>
      <c r="BS32" s="663"/>
      <c r="BT32" s="663"/>
      <c r="BU32" s="663"/>
      <c r="BV32" s="663"/>
      <c r="BW32" s="663"/>
      <c r="BX32" s="664">
        <v>96.1</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c r="B33" s="592" t="s">
        <v>301</v>
      </c>
      <c r="C33" s="593"/>
      <c r="D33" s="593"/>
      <c r="E33" s="593"/>
      <c r="F33" s="593"/>
      <c r="G33" s="593"/>
      <c r="H33" s="593"/>
      <c r="I33" s="593"/>
      <c r="J33" s="593"/>
      <c r="K33" s="593"/>
      <c r="L33" s="593"/>
      <c r="M33" s="593"/>
      <c r="N33" s="593"/>
      <c r="O33" s="593"/>
      <c r="P33" s="593"/>
      <c r="Q33" s="594"/>
      <c r="R33" s="595">
        <v>516700</v>
      </c>
      <c r="S33" s="596"/>
      <c r="T33" s="596"/>
      <c r="U33" s="596"/>
      <c r="V33" s="596"/>
      <c r="W33" s="596"/>
      <c r="X33" s="596"/>
      <c r="Y33" s="597"/>
      <c r="Z33" s="598">
        <v>4.5999999999999996</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4968817</v>
      </c>
      <c r="CS33" s="627"/>
      <c r="CT33" s="627"/>
      <c r="CU33" s="627"/>
      <c r="CV33" s="627"/>
      <c r="CW33" s="627"/>
      <c r="CX33" s="627"/>
      <c r="CY33" s="628"/>
      <c r="CZ33" s="629">
        <v>45.8</v>
      </c>
      <c r="DA33" s="630"/>
      <c r="DB33" s="630"/>
      <c r="DC33" s="631"/>
      <c r="DD33" s="604">
        <v>4525547</v>
      </c>
      <c r="DE33" s="627"/>
      <c r="DF33" s="627"/>
      <c r="DG33" s="627"/>
      <c r="DH33" s="627"/>
      <c r="DI33" s="627"/>
      <c r="DJ33" s="627"/>
      <c r="DK33" s="628"/>
      <c r="DL33" s="604">
        <v>3253153</v>
      </c>
      <c r="DM33" s="627"/>
      <c r="DN33" s="627"/>
      <c r="DO33" s="627"/>
      <c r="DP33" s="627"/>
      <c r="DQ33" s="627"/>
      <c r="DR33" s="627"/>
      <c r="DS33" s="627"/>
      <c r="DT33" s="627"/>
      <c r="DU33" s="627"/>
      <c r="DV33" s="628"/>
      <c r="DW33" s="600">
        <v>51.4</v>
      </c>
      <c r="DX33" s="625"/>
      <c r="DY33" s="625"/>
      <c r="DZ33" s="625"/>
      <c r="EA33" s="625"/>
      <c r="EB33" s="625"/>
      <c r="EC33" s="626"/>
    </row>
    <row r="34" spans="2:133" ht="11.25" customHeight="1">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1587963</v>
      </c>
      <c r="CS34" s="596"/>
      <c r="CT34" s="596"/>
      <c r="CU34" s="596"/>
      <c r="CV34" s="596"/>
      <c r="CW34" s="596"/>
      <c r="CX34" s="596"/>
      <c r="CY34" s="597"/>
      <c r="CZ34" s="629">
        <v>14.6</v>
      </c>
      <c r="DA34" s="630"/>
      <c r="DB34" s="630"/>
      <c r="DC34" s="631"/>
      <c r="DD34" s="604">
        <v>1451883</v>
      </c>
      <c r="DE34" s="596"/>
      <c r="DF34" s="596"/>
      <c r="DG34" s="596"/>
      <c r="DH34" s="596"/>
      <c r="DI34" s="596"/>
      <c r="DJ34" s="596"/>
      <c r="DK34" s="597"/>
      <c r="DL34" s="604">
        <v>1223050</v>
      </c>
      <c r="DM34" s="596"/>
      <c r="DN34" s="596"/>
      <c r="DO34" s="596"/>
      <c r="DP34" s="596"/>
      <c r="DQ34" s="596"/>
      <c r="DR34" s="596"/>
      <c r="DS34" s="596"/>
      <c r="DT34" s="596"/>
      <c r="DU34" s="596"/>
      <c r="DV34" s="597"/>
      <c r="DW34" s="600">
        <v>19.3</v>
      </c>
      <c r="DX34" s="625"/>
      <c r="DY34" s="625"/>
      <c r="DZ34" s="625"/>
      <c r="EA34" s="625"/>
      <c r="EB34" s="625"/>
      <c r="EC34" s="626"/>
    </row>
    <row r="35" spans="2:133" ht="11.25" customHeight="1">
      <c r="B35" s="592" t="s">
        <v>307</v>
      </c>
      <c r="C35" s="593"/>
      <c r="D35" s="593"/>
      <c r="E35" s="593"/>
      <c r="F35" s="593"/>
      <c r="G35" s="593"/>
      <c r="H35" s="593"/>
      <c r="I35" s="593"/>
      <c r="J35" s="593"/>
      <c r="K35" s="593"/>
      <c r="L35" s="593"/>
      <c r="M35" s="593"/>
      <c r="N35" s="593"/>
      <c r="O35" s="593"/>
      <c r="P35" s="593"/>
      <c r="Q35" s="594"/>
      <c r="R35" s="595" t="s">
        <v>112</v>
      </c>
      <c r="S35" s="596"/>
      <c r="T35" s="596"/>
      <c r="U35" s="596"/>
      <c r="V35" s="596"/>
      <c r="W35" s="596"/>
      <c r="X35" s="596"/>
      <c r="Y35" s="597"/>
      <c r="Z35" s="598" t="s">
        <v>112</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1592421</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140785</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34479</v>
      </c>
      <c r="CS35" s="627"/>
      <c r="CT35" s="627"/>
      <c r="CU35" s="627"/>
      <c r="CV35" s="627"/>
      <c r="CW35" s="627"/>
      <c r="CX35" s="627"/>
      <c r="CY35" s="628"/>
      <c r="CZ35" s="629">
        <v>0.3</v>
      </c>
      <c r="DA35" s="630"/>
      <c r="DB35" s="630"/>
      <c r="DC35" s="631"/>
      <c r="DD35" s="604">
        <v>31979</v>
      </c>
      <c r="DE35" s="627"/>
      <c r="DF35" s="627"/>
      <c r="DG35" s="627"/>
      <c r="DH35" s="627"/>
      <c r="DI35" s="627"/>
      <c r="DJ35" s="627"/>
      <c r="DK35" s="628"/>
      <c r="DL35" s="604">
        <v>24907</v>
      </c>
      <c r="DM35" s="627"/>
      <c r="DN35" s="627"/>
      <c r="DO35" s="627"/>
      <c r="DP35" s="627"/>
      <c r="DQ35" s="627"/>
      <c r="DR35" s="627"/>
      <c r="DS35" s="627"/>
      <c r="DT35" s="627"/>
      <c r="DU35" s="627"/>
      <c r="DV35" s="628"/>
      <c r="DW35" s="600">
        <v>0.4</v>
      </c>
      <c r="DX35" s="625"/>
      <c r="DY35" s="625"/>
      <c r="DZ35" s="625"/>
      <c r="EA35" s="625"/>
      <c r="EB35" s="625"/>
      <c r="EC35" s="626"/>
    </row>
    <row r="36" spans="2:133" ht="11.25" customHeight="1">
      <c r="B36" s="638" t="s">
        <v>311</v>
      </c>
      <c r="C36" s="639"/>
      <c r="D36" s="639"/>
      <c r="E36" s="639"/>
      <c r="F36" s="639"/>
      <c r="G36" s="639"/>
      <c r="H36" s="639"/>
      <c r="I36" s="639"/>
      <c r="J36" s="639"/>
      <c r="K36" s="639"/>
      <c r="L36" s="639"/>
      <c r="M36" s="639"/>
      <c r="N36" s="639"/>
      <c r="O36" s="639"/>
      <c r="P36" s="639"/>
      <c r="Q36" s="640"/>
      <c r="R36" s="667">
        <v>11303380</v>
      </c>
      <c r="S36" s="668"/>
      <c r="T36" s="668"/>
      <c r="U36" s="668"/>
      <c r="V36" s="668"/>
      <c r="W36" s="668"/>
      <c r="X36" s="668"/>
      <c r="Y36" s="669"/>
      <c r="Z36" s="670">
        <v>100</v>
      </c>
      <c r="AA36" s="670"/>
      <c r="AB36" s="670"/>
      <c r="AC36" s="670"/>
      <c r="AD36" s="671">
        <v>6332011</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691620</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115461</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1613125</v>
      </c>
      <c r="CS36" s="596"/>
      <c r="CT36" s="596"/>
      <c r="CU36" s="596"/>
      <c r="CV36" s="596"/>
      <c r="CW36" s="596"/>
      <c r="CX36" s="596"/>
      <c r="CY36" s="597"/>
      <c r="CZ36" s="629">
        <v>14.9</v>
      </c>
      <c r="DA36" s="630"/>
      <c r="DB36" s="630"/>
      <c r="DC36" s="631"/>
      <c r="DD36" s="604">
        <v>1495049</v>
      </c>
      <c r="DE36" s="596"/>
      <c r="DF36" s="596"/>
      <c r="DG36" s="596"/>
      <c r="DH36" s="596"/>
      <c r="DI36" s="596"/>
      <c r="DJ36" s="596"/>
      <c r="DK36" s="597"/>
      <c r="DL36" s="604">
        <v>845975</v>
      </c>
      <c r="DM36" s="596"/>
      <c r="DN36" s="596"/>
      <c r="DO36" s="596"/>
      <c r="DP36" s="596"/>
      <c r="DQ36" s="596"/>
      <c r="DR36" s="596"/>
      <c r="DS36" s="596"/>
      <c r="DT36" s="596"/>
      <c r="DU36" s="596"/>
      <c r="DV36" s="597"/>
      <c r="DW36" s="600">
        <v>13.4</v>
      </c>
      <c r="DX36" s="625"/>
      <c r="DY36" s="625"/>
      <c r="DZ36" s="625"/>
      <c r="EA36" s="625"/>
      <c r="EB36" s="625"/>
      <c r="EC36" s="626"/>
    </row>
    <row r="37" spans="2:133" ht="11.25" customHeight="1">
      <c r="AQ37" s="674" t="s">
        <v>315</v>
      </c>
      <c r="AR37" s="675"/>
      <c r="AS37" s="675"/>
      <c r="AT37" s="675"/>
      <c r="AU37" s="675"/>
      <c r="AV37" s="675"/>
      <c r="AW37" s="675"/>
      <c r="AX37" s="675"/>
      <c r="AY37" s="676"/>
      <c r="AZ37" s="595">
        <v>112262</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3867</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528499</v>
      </c>
      <c r="CS37" s="627"/>
      <c r="CT37" s="627"/>
      <c r="CU37" s="627"/>
      <c r="CV37" s="627"/>
      <c r="CW37" s="627"/>
      <c r="CX37" s="627"/>
      <c r="CY37" s="628"/>
      <c r="CZ37" s="629">
        <v>4.9000000000000004</v>
      </c>
      <c r="DA37" s="630"/>
      <c r="DB37" s="630"/>
      <c r="DC37" s="631"/>
      <c r="DD37" s="604">
        <v>528499</v>
      </c>
      <c r="DE37" s="627"/>
      <c r="DF37" s="627"/>
      <c r="DG37" s="627"/>
      <c r="DH37" s="627"/>
      <c r="DI37" s="627"/>
      <c r="DJ37" s="627"/>
      <c r="DK37" s="628"/>
      <c r="DL37" s="604">
        <v>528499</v>
      </c>
      <c r="DM37" s="627"/>
      <c r="DN37" s="627"/>
      <c r="DO37" s="627"/>
      <c r="DP37" s="627"/>
      <c r="DQ37" s="627"/>
      <c r="DR37" s="627"/>
      <c r="DS37" s="627"/>
      <c r="DT37" s="627"/>
      <c r="DU37" s="627"/>
      <c r="DV37" s="628"/>
      <c r="DW37" s="600">
        <v>8.3000000000000007</v>
      </c>
      <c r="DX37" s="625"/>
      <c r="DY37" s="625"/>
      <c r="DZ37" s="625"/>
      <c r="EA37" s="625"/>
      <c r="EB37" s="625"/>
      <c r="EC37" s="626"/>
    </row>
    <row r="38" spans="2:133" ht="11.25" customHeight="1">
      <c r="AQ38" s="674" t="s">
        <v>318</v>
      </c>
      <c r="AR38" s="675"/>
      <c r="AS38" s="675"/>
      <c r="AT38" s="675"/>
      <c r="AU38" s="675"/>
      <c r="AV38" s="675"/>
      <c r="AW38" s="675"/>
      <c r="AX38" s="675"/>
      <c r="AY38" s="676"/>
      <c r="AZ38" s="595" t="s">
        <v>319</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6965</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1480159</v>
      </c>
      <c r="CS38" s="596"/>
      <c r="CT38" s="596"/>
      <c r="CU38" s="596"/>
      <c r="CV38" s="596"/>
      <c r="CW38" s="596"/>
      <c r="CX38" s="596"/>
      <c r="CY38" s="597"/>
      <c r="CZ38" s="629">
        <v>13.6</v>
      </c>
      <c r="DA38" s="630"/>
      <c r="DB38" s="630"/>
      <c r="DC38" s="631"/>
      <c r="DD38" s="604">
        <v>1305315</v>
      </c>
      <c r="DE38" s="596"/>
      <c r="DF38" s="596"/>
      <c r="DG38" s="596"/>
      <c r="DH38" s="596"/>
      <c r="DI38" s="596"/>
      <c r="DJ38" s="596"/>
      <c r="DK38" s="597"/>
      <c r="DL38" s="604">
        <v>1159221</v>
      </c>
      <c r="DM38" s="596"/>
      <c r="DN38" s="596"/>
      <c r="DO38" s="596"/>
      <c r="DP38" s="596"/>
      <c r="DQ38" s="596"/>
      <c r="DR38" s="596"/>
      <c r="DS38" s="596"/>
      <c r="DT38" s="596"/>
      <c r="DU38" s="596"/>
      <c r="DV38" s="597"/>
      <c r="DW38" s="600">
        <v>18.3</v>
      </c>
      <c r="DX38" s="625"/>
      <c r="DY38" s="625"/>
      <c r="DZ38" s="625"/>
      <c r="EA38" s="625"/>
      <c r="EB38" s="625"/>
      <c r="EC38" s="626"/>
    </row>
    <row r="39" spans="2:133" ht="11.25" customHeight="1">
      <c r="AQ39" s="674" t="s">
        <v>322</v>
      </c>
      <c r="AR39" s="675"/>
      <c r="AS39" s="675"/>
      <c r="AT39" s="675"/>
      <c r="AU39" s="675"/>
      <c r="AV39" s="675"/>
      <c r="AW39" s="675"/>
      <c r="AX39" s="675"/>
      <c r="AY39" s="676"/>
      <c r="AZ39" s="595" t="s">
        <v>319</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115</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199221</v>
      </c>
      <c r="CS39" s="627"/>
      <c r="CT39" s="627"/>
      <c r="CU39" s="627"/>
      <c r="CV39" s="627"/>
      <c r="CW39" s="627"/>
      <c r="CX39" s="627"/>
      <c r="CY39" s="628"/>
      <c r="CZ39" s="629">
        <v>1.8</v>
      </c>
      <c r="DA39" s="630"/>
      <c r="DB39" s="630"/>
      <c r="DC39" s="631"/>
      <c r="DD39" s="604">
        <v>187461</v>
      </c>
      <c r="DE39" s="627"/>
      <c r="DF39" s="627"/>
      <c r="DG39" s="627"/>
      <c r="DH39" s="627"/>
      <c r="DI39" s="627"/>
      <c r="DJ39" s="627"/>
      <c r="DK39" s="628"/>
      <c r="DL39" s="604" t="s">
        <v>319</v>
      </c>
      <c r="DM39" s="627"/>
      <c r="DN39" s="627"/>
      <c r="DO39" s="627"/>
      <c r="DP39" s="627"/>
      <c r="DQ39" s="627"/>
      <c r="DR39" s="627"/>
      <c r="DS39" s="627"/>
      <c r="DT39" s="627"/>
      <c r="DU39" s="627"/>
      <c r="DV39" s="628"/>
      <c r="DW39" s="600" t="s">
        <v>319</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212544</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100</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53870</v>
      </c>
      <c r="CS40" s="596"/>
      <c r="CT40" s="596"/>
      <c r="CU40" s="596"/>
      <c r="CV40" s="596"/>
      <c r="CW40" s="596"/>
      <c r="CX40" s="596"/>
      <c r="CY40" s="597"/>
      <c r="CZ40" s="629">
        <v>0.5</v>
      </c>
      <c r="DA40" s="630"/>
      <c r="DB40" s="630"/>
      <c r="DC40" s="631"/>
      <c r="DD40" s="604">
        <v>53860</v>
      </c>
      <c r="DE40" s="596"/>
      <c r="DF40" s="596"/>
      <c r="DG40" s="596"/>
      <c r="DH40" s="596"/>
      <c r="DI40" s="596"/>
      <c r="DJ40" s="596"/>
      <c r="DK40" s="597"/>
      <c r="DL40" s="604" t="s">
        <v>319</v>
      </c>
      <c r="DM40" s="596"/>
      <c r="DN40" s="596"/>
      <c r="DO40" s="596"/>
      <c r="DP40" s="596"/>
      <c r="DQ40" s="596"/>
      <c r="DR40" s="596"/>
      <c r="DS40" s="596"/>
      <c r="DT40" s="596"/>
      <c r="DU40" s="596"/>
      <c r="DV40" s="597"/>
      <c r="DW40" s="600" t="s">
        <v>319</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575995</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296</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1494087</v>
      </c>
      <c r="CS42" s="596"/>
      <c r="CT42" s="596"/>
      <c r="CU42" s="596"/>
      <c r="CV42" s="596"/>
      <c r="CW42" s="596"/>
      <c r="CX42" s="596"/>
      <c r="CY42" s="597"/>
      <c r="CZ42" s="629">
        <v>13.8</v>
      </c>
      <c r="DA42" s="678"/>
      <c r="DB42" s="678"/>
      <c r="DC42" s="679"/>
      <c r="DD42" s="604">
        <v>571180</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98979</v>
      </c>
      <c r="CS43" s="627"/>
      <c r="CT43" s="627"/>
      <c r="CU43" s="627"/>
      <c r="CV43" s="627"/>
      <c r="CW43" s="627"/>
      <c r="CX43" s="627"/>
      <c r="CY43" s="628"/>
      <c r="CZ43" s="629">
        <v>0.9</v>
      </c>
      <c r="DA43" s="630"/>
      <c r="DB43" s="630"/>
      <c r="DC43" s="631"/>
      <c r="DD43" s="604">
        <v>98979</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288</v>
      </c>
      <c r="CE44" s="702"/>
      <c r="CF44" s="592" t="s">
        <v>338</v>
      </c>
      <c r="CG44" s="593"/>
      <c r="CH44" s="593"/>
      <c r="CI44" s="593"/>
      <c r="CJ44" s="593"/>
      <c r="CK44" s="593"/>
      <c r="CL44" s="593"/>
      <c r="CM44" s="593"/>
      <c r="CN44" s="593"/>
      <c r="CO44" s="593"/>
      <c r="CP44" s="593"/>
      <c r="CQ44" s="594"/>
      <c r="CR44" s="595">
        <v>1469974</v>
      </c>
      <c r="CS44" s="596"/>
      <c r="CT44" s="596"/>
      <c r="CU44" s="596"/>
      <c r="CV44" s="596"/>
      <c r="CW44" s="596"/>
      <c r="CX44" s="596"/>
      <c r="CY44" s="597"/>
      <c r="CZ44" s="629">
        <v>13.5</v>
      </c>
      <c r="DA44" s="678"/>
      <c r="DB44" s="678"/>
      <c r="DC44" s="679"/>
      <c r="DD44" s="604">
        <v>567399</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486704</v>
      </c>
      <c r="CS45" s="627"/>
      <c r="CT45" s="627"/>
      <c r="CU45" s="627"/>
      <c r="CV45" s="627"/>
      <c r="CW45" s="627"/>
      <c r="CX45" s="627"/>
      <c r="CY45" s="628"/>
      <c r="CZ45" s="629">
        <v>4.5</v>
      </c>
      <c r="DA45" s="630"/>
      <c r="DB45" s="630"/>
      <c r="DC45" s="631"/>
      <c r="DD45" s="604">
        <v>41486</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982056</v>
      </c>
      <c r="CS46" s="596"/>
      <c r="CT46" s="596"/>
      <c r="CU46" s="596"/>
      <c r="CV46" s="596"/>
      <c r="CW46" s="596"/>
      <c r="CX46" s="596"/>
      <c r="CY46" s="597"/>
      <c r="CZ46" s="629">
        <v>9</v>
      </c>
      <c r="DA46" s="678"/>
      <c r="DB46" s="678"/>
      <c r="DC46" s="679"/>
      <c r="DD46" s="604">
        <v>524699</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v>24113</v>
      </c>
      <c r="CS47" s="627"/>
      <c r="CT47" s="627"/>
      <c r="CU47" s="627"/>
      <c r="CV47" s="627"/>
      <c r="CW47" s="627"/>
      <c r="CX47" s="627"/>
      <c r="CY47" s="628"/>
      <c r="CZ47" s="629">
        <v>0.2</v>
      </c>
      <c r="DA47" s="630"/>
      <c r="DB47" s="630"/>
      <c r="DC47" s="631"/>
      <c r="DD47" s="604">
        <v>3781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10858779</v>
      </c>
      <c r="CS49" s="663"/>
      <c r="CT49" s="663"/>
      <c r="CU49" s="663"/>
      <c r="CV49" s="663"/>
      <c r="CW49" s="663"/>
      <c r="CX49" s="663"/>
      <c r="CY49" s="690"/>
      <c r="CZ49" s="691">
        <v>100</v>
      </c>
      <c r="DA49" s="692"/>
      <c r="DB49" s="692"/>
      <c r="DC49" s="693"/>
      <c r="DD49" s="694">
        <v>7991084</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11317</v>
      </c>
      <c r="R7" s="725"/>
      <c r="S7" s="725"/>
      <c r="T7" s="725"/>
      <c r="U7" s="725"/>
      <c r="V7" s="725">
        <v>10872</v>
      </c>
      <c r="W7" s="725"/>
      <c r="X7" s="725"/>
      <c r="Y7" s="725"/>
      <c r="Z7" s="725"/>
      <c r="AA7" s="725">
        <v>445</v>
      </c>
      <c r="AB7" s="725"/>
      <c r="AC7" s="725"/>
      <c r="AD7" s="725"/>
      <c r="AE7" s="726"/>
      <c r="AF7" s="727">
        <v>282</v>
      </c>
      <c r="AG7" s="728"/>
      <c r="AH7" s="728"/>
      <c r="AI7" s="728"/>
      <c r="AJ7" s="729"/>
      <c r="AK7" s="764">
        <v>1280</v>
      </c>
      <c r="AL7" s="765"/>
      <c r="AM7" s="765"/>
      <c r="AN7" s="765"/>
      <c r="AO7" s="765"/>
      <c r="AP7" s="765">
        <v>6998</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544</v>
      </c>
      <c r="BT7" s="769"/>
      <c r="BU7" s="769"/>
      <c r="BV7" s="769"/>
      <c r="BW7" s="769"/>
      <c r="BX7" s="769"/>
      <c r="BY7" s="769"/>
      <c r="BZ7" s="769"/>
      <c r="CA7" s="769"/>
      <c r="CB7" s="769"/>
      <c r="CC7" s="769"/>
      <c r="CD7" s="769"/>
      <c r="CE7" s="769"/>
      <c r="CF7" s="769"/>
      <c r="CG7" s="770"/>
      <c r="CH7" s="761">
        <v>0</v>
      </c>
      <c r="CI7" s="762"/>
      <c r="CJ7" s="762"/>
      <c r="CK7" s="762"/>
      <c r="CL7" s="763"/>
      <c r="CM7" s="761">
        <v>30</v>
      </c>
      <c r="CN7" s="762"/>
      <c r="CO7" s="762"/>
      <c r="CP7" s="762"/>
      <c r="CQ7" s="763"/>
      <c r="CR7" s="761">
        <v>20</v>
      </c>
      <c r="CS7" s="762"/>
      <c r="CT7" s="762"/>
      <c r="CU7" s="762"/>
      <c r="CV7" s="763"/>
      <c r="CW7" s="761">
        <v>13</v>
      </c>
      <c r="CX7" s="762"/>
      <c r="CY7" s="762"/>
      <c r="CZ7" s="762"/>
      <c r="DA7" s="763"/>
      <c r="DB7" s="761" t="s">
        <v>542</v>
      </c>
      <c r="DC7" s="762"/>
      <c r="DD7" s="762"/>
      <c r="DE7" s="762"/>
      <c r="DF7" s="763"/>
      <c r="DG7" s="761" t="s">
        <v>542</v>
      </c>
      <c r="DH7" s="762"/>
      <c r="DI7" s="762"/>
      <c r="DJ7" s="762"/>
      <c r="DK7" s="763"/>
      <c r="DL7" s="761" t="s">
        <v>542</v>
      </c>
      <c r="DM7" s="762"/>
      <c r="DN7" s="762"/>
      <c r="DO7" s="762"/>
      <c r="DP7" s="763"/>
      <c r="DQ7" s="761" t="s">
        <v>543</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368</v>
      </c>
      <c r="B23" s="780" t="s">
        <v>369</v>
      </c>
      <c r="C23" s="781"/>
      <c r="D23" s="781"/>
      <c r="E23" s="781"/>
      <c r="F23" s="781"/>
      <c r="G23" s="781"/>
      <c r="H23" s="781"/>
      <c r="I23" s="781"/>
      <c r="J23" s="781"/>
      <c r="K23" s="781"/>
      <c r="L23" s="781"/>
      <c r="M23" s="781"/>
      <c r="N23" s="781"/>
      <c r="O23" s="781"/>
      <c r="P23" s="782"/>
      <c r="Q23" s="783">
        <v>10303</v>
      </c>
      <c r="R23" s="784"/>
      <c r="S23" s="784"/>
      <c r="T23" s="784"/>
      <c r="U23" s="784"/>
      <c r="V23" s="784">
        <v>10858</v>
      </c>
      <c r="W23" s="784"/>
      <c r="X23" s="784"/>
      <c r="Y23" s="784"/>
      <c r="Z23" s="784"/>
      <c r="AA23" s="784">
        <v>445</v>
      </c>
      <c r="AB23" s="784"/>
      <c r="AC23" s="784"/>
      <c r="AD23" s="784"/>
      <c r="AE23" s="785"/>
      <c r="AF23" s="786">
        <v>282</v>
      </c>
      <c r="AG23" s="784"/>
      <c r="AH23" s="784"/>
      <c r="AI23" s="784"/>
      <c r="AJ23" s="787"/>
      <c r="AK23" s="788"/>
      <c r="AL23" s="789"/>
      <c r="AM23" s="789"/>
      <c r="AN23" s="789"/>
      <c r="AO23" s="789"/>
      <c r="AP23" s="784">
        <v>6998</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380</v>
      </c>
      <c r="C28" s="722"/>
      <c r="D28" s="722"/>
      <c r="E28" s="722"/>
      <c r="F28" s="722"/>
      <c r="G28" s="722"/>
      <c r="H28" s="722"/>
      <c r="I28" s="722"/>
      <c r="J28" s="722"/>
      <c r="K28" s="722"/>
      <c r="L28" s="722"/>
      <c r="M28" s="722"/>
      <c r="N28" s="722"/>
      <c r="O28" s="722"/>
      <c r="P28" s="723"/>
      <c r="Q28" s="813">
        <v>3634</v>
      </c>
      <c r="R28" s="814"/>
      <c r="S28" s="814"/>
      <c r="T28" s="814"/>
      <c r="U28" s="814"/>
      <c r="V28" s="814">
        <v>3494</v>
      </c>
      <c r="W28" s="814"/>
      <c r="X28" s="814"/>
      <c r="Y28" s="814"/>
      <c r="Z28" s="814"/>
      <c r="AA28" s="814">
        <v>141</v>
      </c>
      <c r="AB28" s="814"/>
      <c r="AC28" s="814"/>
      <c r="AD28" s="814"/>
      <c r="AE28" s="815"/>
      <c r="AF28" s="816">
        <v>141</v>
      </c>
      <c r="AG28" s="814"/>
      <c r="AH28" s="814"/>
      <c r="AI28" s="814"/>
      <c r="AJ28" s="817"/>
      <c r="AK28" s="818">
        <v>221</v>
      </c>
      <c r="AL28" s="808"/>
      <c r="AM28" s="808"/>
      <c r="AN28" s="808"/>
      <c r="AO28" s="808"/>
      <c r="AP28" s="808" t="s">
        <v>534</v>
      </c>
      <c r="AQ28" s="808"/>
      <c r="AR28" s="808"/>
      <c r="AS28" s="808"/>
      <c r="AT28" s="808"/>
      <c r="AU28" s="808" t="s">
        <v>534</v>
      </c>
      <c r="AV28" s="808"/>
      <c r="AW28" s="808"/>
      <c r="AX28" s="808"/>
      <c r="AY28" s="808"/>
      <c r="AZ28" s="809"/>
      <c r="BA28" s="810"/>
      <c r="BB28" s="810"/>
      <c r="BC28" s="810"/>
      <c r="BD28" s="810"/>
      <c r="BE28" s="811"/>
      <c r="BF28" s="811"/>
      <c r="BG28" s="811"/>
      <c r="BH28" s="811"/>
      <c r="BI28" s="812"/>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381</v>
      </c>
      <c r="C29" s="746"/>
      <c r="D29" s="746"/>
      <c r="E29" s="746"/>
      <c r="F29" s="746"/>
      <c r="G29" s="746"/>
      <c r="H29" s="746"/>
      <c r="I29" s="746"/>
      <c r="J29" s="746"/>
      <c r="K29" s="746"/>
      <c r="L29" s="746"/>
      <c r="M29" s="746"/>
      <c r="N29" s="746"/>
      <c r="O29" s="746"/>
      <c r="P29" s="747"/>
      <c r="Q29" s="748">
        <v>2066</v>
      </c>
      <c r="R29" s="749"/>
      <c r="S29" s="749"/>
      <c r="T29" s="749"/>
      <c r="U29" s="749"/>
      <c r="V29" s="749">
        <v>1927</v>
      </c>
      <c r="W29" s="749"/>
      <c r="X29" s="749"/>
      <c r="Y29" s="749"/>
      <c r="Z29" s="749"/>
      <c r="AA29" s="749">
        <v>139</v>
      </c>
      <c r="AB29" s="749"/>
      <c r="AC29" s="749"/>
      <c r="AD29" s="749"/>
      <c r="AE29" s="750"/>
      <c r="AF29" s="751">
        <v>139</v>
      </c>
      <c r="AG29" s="752"/>
      <c r="AH29" s="752"/>
      <c r="AI29" s="752"/>
      <c r="AJ29" s="753"/>
      <c r="AK29" s="821">
        <v>359</v>
      </c>
      <c r="AL29" s="822"/>
      <c r="AM29" s="822"/>
      <c r="AN29" s="822"/>
      <c r="AO29" s="822"/>
      <c r="AP29" s="822" t="s">
        <v>534</v>
      </c>
      <c r="AQ29" s="822"/>
      <c r="AR29" s="822"/>
      <c r="AS29" s="822"/>
      <c r="AT29" s="822"/>
      <c r="AU29" s="822" t="s">
        <v>534</v>
      </c>
      <c r="AV29" s="822"/>
      <c r="AW29" s="822"/>
      <c r="AX29" s="822"/>
      <c r="AY29" s="822"/>
      <c r="AZ29" s="823"/>
      <c r="BA29" s="823"/>
      <c r="BB29" s="823"/>
      <c r="BC29" s="823"/>
      <c r="BD29" s="823"/>
      <c r="BE29" s="819"/>
      <c r="BF29" s="819"/>
      <c r="BG29" s="819"/>
      <c r="BH29" s="819"/>
      <c r="BI29" s="820"/>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382</v>
      </c>
      <c r="C30" s="746"/>
      <c r="D30" s="746"/>
      <c r="E30" s="746"/>
      <c r="F30" s="746"/>
      <c r="G30" s="746"/>
      <c r="H30" s="746"/>
      <c r="I30" s="746"/>
      <c r="J30" s="746"/>
      <c r="K30" s="746"/>
      <c r="L30" s="746"/>
      <c r="M30" s="746"/>
      <c r="N30" s="746"/>
      <c r="O30" s="746"/>
      <c r="P30" s="747"/>
      <c r="Q30" s="748">
        <v>236</v>
      </c>
      <c r="R30" s="749"/>
      <c r="S30" s="749"/>
      <c r="T30" s="749"/>
      <c r="U30" s="749"/>
      <c r="V30" s="749">
        <v>229</v>
      </c>
      <c r="W30" s="749"/>
      <c r="X30" s="749"/>
      <c r="Y30" s="749"/>
      <c r="Z30" s="749"/>
      <c r="AA30" s="749">
        <v>7</v>
      </c>
      <c r="AB30" s="749"/>
      <c r="AC30" s="749"/>
      <c r="AD30" s="749"/>
      <c r="AE30" s="750"/>
      <c r="AF30" s="751">
        <v>7</v>
      </c>
      <c r="AG30" s="752"/>
      <c r="AH30" s="752"/>
      <c r="AI30" s="752"/>
      <c r="AJ30" s="753"/>
      <c r="AK30" s="821">
        <v>58</v>
      </c>
      <c r="AL30" s="822"/>
      <c r="AM30" s="822"/>
      <c r="AN30" s="822"/>
      <c r="AO30" s="822"/>
      <c r="AP30" s="822" t="s">
        <v>534</v>
      </c>
      <c r="AQ30" s="822"/>
      <c r="AR30" s="822"/>
      <c r="AS30" s="822"/>
      <c r="AT30" s="822"/>
      <c r="AU30" s="822" t="s">
        <v>534</v>
      </c>
      <c r="AV30" s="822"/>
      <c r="AW30" s="822"/>
      <c r="AX30" s="822"/>
      <c r="AY30" s="822"/>
      <c r="AZ30" s="823"/>
      <c r="BA30" s="823"/>
      <c r="BB30" s="823"/>
      <c r="BC30" s="823"/>
      <c r="BD30" s="823"/>
      <c r="BE30" s="819"/>
      <c r="BF30" s="819"/>
      <c r="BG30" s="819"/>
      <c r="BH30" s="819"/>
      <c r="BI30" s="820"/>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383</v>
      </c>
      <c r="C31" s="746"/>
      <c r="D31" s="746"/>
      <c r="E31" s="746"/>
      <c r="F31" s="746"/>
      <c r="G31" s="746"/>
      <c r="H31" s="746"/>
      <c r="I31" s="746"/>
      <c r="J31" s="746"/>
      <c r="K31" s="746"/>
      <c r="L31" s="746"/>
      <c r="M31" s="746"/>
      <c r="N31" s="746"/>
      <c r="O31" s="746"/>
      <c r="P31" s="747"/>
      <c r="Q31" s="748">
        <v>582</v>
      </c>
      <c r="R31" s="749"/>
      <c r="S31" s="749"/>
      <c r="T31" s="749"/>
      <c r="U31" s="749"/>
      <c r="V31" s="749">
        <v>499</v>
      </c>
      <c r="W31" s="749"/>
      <c r="X31" s="749"/>
      <c r="Y31" s="749"/>
      <c r="Z31" s="749"/>
      <c r="AA31" s="749">
        <v>83</v>
      </c>
      <c r="AB31" s="749"/>
      <c r="AC31" s="749"/>
      <c r="AD31" s="749"/>
      <c r="AE31" s="750"/>
      <c r="AF31" s="751">
        <v>1925</v>
      </c>
      <c r="AG31" s="752"/>
      <c r="AH31" s="752"/>
      <c r="AI31" s="752"/>
      <c r="AJ31" s="753"/>
      <c r="AK31" s="821">
        <v>112</v>
      </c>
      <c r="AL31" s="822"/>
      <c r="AM31" s="822"/>
      <c r="AN31" s="822"/>
      <c r="AO31" s="822"/>
      <c r="AP31" s="822">
        <v>1715</v>
      </c>
      <c r="AQ31" s="822"/>
      <c r="AR31" s="822"/>
      <c r="AS31" s="822"/>
      <c r="AT31" s="822"/>
      <c r="AU31" s="822">
        <v>312</v>
      </c>
      <c r="AV31" s="822"/>
      <c r="AW31" s="822"/>
      <c r="AX31" s="822"/>
      <c r="AY31" s="822"/>
      <c r="AZ31" s="823" t="s">
        <v>534</v>
      </c>
      <c r="BA31" s="823"/>
      <c r="BB31" s="823"/>
      <c r="BC31" s="823"/>
      <c r="BD31" s="823"/>
      <c r="BE31" s="819" t="s">
        <v>384</v>
      </c>
      <c r="BF31" s="819"/>
      <c r="BG31" s="819"/>
      <c r="BH31" s="819"/>
      <c r="BI31" s="820"/>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385</v>
      </c>
      <c r="C32" s="746"/>
      <c r="D32" s="746"/>
      <c r="E32" s="746"/>
      <c r="F32" s="746"/>
      <c r="G32" s="746"/>
      <c r="H32" s="746"/>
      <c r="I32" s="746"/>
      <c r="J32" s="746"/>
      <c r="K32" s="746"/>
      <c r="L32" s="746"/>
      <c r="M32" s="746"/>
      <c r="N32" s="746"/>
      <c r="O32" s="746"/>
      <c r="P32" s="747"/>
      <c r="Q32" s="748">
        <v>1155</v>
      </c>
      <c r="R32" s="749"/>
      <c r="S32" s="749"/>
      <c r="T32" s="749"/>
      <c r="U32" s="749"/>
      <c r="V32" s="749">
        <v>1136</v>
      </c>
      <c r="W32" s="749"/>
      <c r="X32" s="749"/>
      <c r="Y32" s="749"/>
      <c r="Z32" s="749"/>
      <c r="AA32" s="749">
        <v>19</v>
      </c>
      <c r="AB32" s="749"/>
      <c r="AC32" s="749"/>
      <c r="AD32" s="749"/>
      <c r="AE32" s="750"/>
      <c r="AF32" s="751">
        <v>19</v>
      </c>
      <c r="AG32" s="752"/>
      <c r="AH32" s="752"/>
      <c r="AI32" s="752"/>
      <c r="AJ32" s="753"/>
      <c r="AK32" s="821">
        <v>449</v>
      </c>
      <c r="AL32" s="822"/>
      <c r="AM32" s="822"/>
      <c r="AN32" s="822"/>
      <c r="AO32" s="822"/>
      <c r="AP32" s="822">
        <v>5688</v>
      </c>
      <c r="AQ32" s="822"/>
      <c r="AR32" s="822"/>
      <c r="AS32" s="822"/>
      <c r="AT32" s="822"/>
      <c r="AU32" s="822">
        <v>4459</v>
      </c>
      <c r="AV32" s="822"/>
      <c r="AW32" s="822"/>
      <c r="AX32" s="822"/>
      <c r="AY32" s="822"/>
      <c r="AZ32" s="823" t="s">
        <v>534</v>
      </c>
      <c r="BA32" s="823"/>
      <c r="BB32" s="823"/>
      <c r="BC32" s="823"/>
      <c r="BD32" s="823"/>
      <c r="BE32" s="819" t="s">
        <v>386</v>
      </c>
      <c r="BF32" s="819"/>
      <c r="BG32" s="819"/>
      <c r="BH32" s="819"/>
      <c r="BI32" s="820"/>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387</v>
      </c>
      <c r="C33" s="746"/>
      <c r="D33" s="746"/>
      <c r="E33" s="746"/>
      <c r="F33" s="746"/>
      <c r="G33" s="746"/>
      <c r="H33" s="746"/>
      <c r="I33" s="746"/>
      <c r="J33" s="746"/>
      <c r="K33" s="746"/>
      <c r="L33" s="746"/>
      <c r="M33" s="746"/>
      <c r="N33" s="746"/>
      <c r="O33" s="746"/>
      <c r="P33" s="747"/>
      <c r="Q33" s="748">
        <v>314</v>
      </c>
      <c r="R33" s="749"/>
      <c r="S33" s="749"/>
      <c r="T33" s="749"/>
      <c r="U33" s="749"/>
      <c r="V33" s="749">
        <v>304</v>
      </c>
      <c r="W33" s="749"/>
      <c r="X33" s="749"/>
      <c r="Y33" s="749"/>
      <c r="Z33" s="749"/>
      <c r="AA33" s="749">
        <v>11</v>
      </c>
      <c r="AB33" s="749"/>
      <c r="AC33" s="749"/>
      <c r="AD33" s="749"/>
      <c r="AE33" s="750"/>
      <c r="AF33" s="751">
        <v>11</v>
      </c>
      <c r="AG33" s="752"/>
      <c r="AH33" s="752"/>
      <c r="AI33" s="752"/>
      <c r="AJ33" s="753"/>
      <c r="AK33" s="821">
        <v>243</v>
      </c>
      <c r="AL33" s="822"/>
      <c r="AM33" s="822"/>
      <c r="AN33" s="822"/>
      <c r="AO33" s="822"/>
      <c r="AP33" s="822">
        <v>2953</v>
      </c>
      <c r="AQ33" s="822"/>
      <c r="AR33" s="822"/>
      <c r="AS33" s="822"/>
      <c r="AT33" s="822"/>
      <c r="AU33" s="822">
        <v>2953</v>
      </c>
      <c r="AV33" s="822"/>
      <c r="AW33" s="822"/>
      <c r="AX33" s="822"/>
      <c r="AY33" s="822"/>
      <c r="AZ33" s="823" t="s">
        <v>534</v>
      </c>
      <c r="BA33" s="823"/>
      <c r="BB33" s="823"/>
      <c r="BC33" s="823"/>
      <c r="BD33" s="823"/>
      <c r="BE33" s="819" t="s">
        <v>386</v>
      </c>
      <c r="BF33" s="819"/>
      <c r="BG33" s="819"/>
      <c r="BH33" s="819"/>
      <c r="BI33" s="820"/>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1"/>
      <c r="AL34" s="822"/>
      <c r="AM34" s="822"/>
      <c r="AN34" s="822"/>
      <c r="AO34" s="822"/>
      <c r="AP34" s="822"/>
      <c r="AQ34" s="822"/>
      <c r="AR34" s="822"/>
      <c r="AS34" s="822"/>
      <c r="AT34" s="822"/>
      <c r="AU34" s="822"/>
      <c r="AV34" s="822"/>
      <c r="AW34" s="822"/>
      <c r="AX34" s="822"/>
      <c r="AY34" s="822"/>
      <c r="AZ34" s="823"/>
      <c r="BA34" s="823"/>
      <c r="BB34" s="823"/>
      <c r="BC34" s="823"/>
      <c r="BD34" s="823"/>
      <c r="BE34" s="819"/>
      <c r="BF34" s="819"/>
      <c r="BG34" s="819"/>
      <c r="BH34" s="819"/>
      <c r="BI34" s="820"/>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1"/>
      <c r="AL35" s="822"/>
      <c r="AM35" s="822"/>
      <c r="AN35" s="822"/>
      <c r="AO35" s="822"/>
      <c r="AP35" s="822"/>
      <c r="AQ35" s="822"/>
      <c r="AR35" s="822"/>
      <c r="AS35" s="822"/>
      <c r="AT35" s="822"/>
      <c r="AU35" s="822"/>
      <c r="AV35" s="822"/>
      <c r="AW35" s="822"/>
      <c r="AX35" s="822"/>
      <c r="AY35" s="822"/>
      <c r="AZ35" s="823"/>
      <c r="BA35" s="823"/>
      <c r="BB35" s="823"/>
      <c r="BC35" s="823"/>
      <c r="BD35" s="823"/>
      <c r="BE35" s="819"/>
      <c r="BF35" s="819"/>
      <c r="BG35" s="819"/>
      <c r="BH35" s="819"/>
      <c r="BI35" s="820"/>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1"/>
      <c r="AL36" s="822"/>
      <c r="AM36" s="822"/>
      <c r="AN36" s="822"/>
      <c r="AO36" s="822"/>
      <c r="AP36" s="822"/>
      <c r="AQ36" s="822"/>
      <c r="AR36" s="822"/>
      <c r="AS36" s="822"/>
      <c r="AT36" s="822"/>
      <c r="AU36" s="822"/>
      <c r="AV36" s="822"/>
      <c r="AW36" s="822"/>
      <c r="AX36" s="822"/>
      <c r="AY36" s="822"/>
      <c r="AZ36" s="823"/>
      <c r="BA36" s="823"/>
      <c r="BB36" s="823"/>
      <c r="BC36" s="823"/>
      <c r="BD36" s="823"/>
      <c r="BE36" s="819"/>
      <c r="BF36" s="819"/>
      <c r="BG36" s="819"/>
      <c r="BH36" s="819"/>
      <c r="BI36" s="820"/>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1"/>
      <c r="AL37" s="822"/>
      <c r="AM37" s="822"/>
      <c r="AN37" s="822"/>
      <c r="AO37" s="822"/>
      <c r="AP37" s="822"/>
      <c r="AQ37" s="822"/>
      <c r="AR37" s="822"/>
      <c r="AS37" s="822"/>
      <c r="AT37" s="822"/>
      <c r="AU37" s="822"/>
      <c r="AV37" s="822"/>
      <c r="AW37" s="822"/>
      <c r="AX37" s="822"/>
      <c r="AY37" s="822"/>
      <c r="AZ37" s="823"/>
      <c r="BA37" s="823"/>
      <c r="BB37" s="823"/>
      <c r="BC37" s="823"/>
      <c r="BD37" s="823"/>
      <c r="BE37" s="819"/>
      <c r="BF37" s="819"/>
      <c r="BG37" s="819"/>
      <c r="BH37" s="819"/>
      <c r="BI37" s="820"/>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1"/>
      <c r="AL38" s="822"/>
      <c r="AM38" s="822"/>
      <c r="AN38" s="822"/>
      <c r="AO38" s="822"/>
      <c r="AP38" s="822"/>
      <c r="AQ38" s="822"/>
      <c r="AR38" s="822"/>
      <c r="AS38" s="822"/>
      <c r="AT38" s="822"/>
      <c r="AU38" s="822"/>
      <c r="AV38" s="822"/>
      <c r="AW38" s="822"/>
      <c r="AX38" s="822"/>
      <c r="AY38" s="822"/>
      <c r="AZ38" s="823"/>
      <c r="BA38" s="823"/>
      <c r="BB38" s="823"/>
      <c r="BC38" s="823"/>
      <c r="BD38" s="823"/>
      <c r="BE38" s="819"/>
      <c r="BF38" s="819"/>
      <c r="BG38" s="819"/>
      <c r="BH38" s="819"/>
      <c r="BI38" s="820"/>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1"/>
      <c r="AL39" s="822"/>
      <c r="AM39" s="822"/>
      <c r="AN39" s="822"/>
      <c r="AO39" s="822"/>
      <c r="AP39" s="822"/>
      <c r="AQ39" s="822"/>
      <c r="AR39" s="822"/>
      <c r="AS39" s="822"/>
      <c r="AT39" s="822"/>
      <c r="AU39" s="822"/>
      <c r="AV39" s="822"/>
      <c r="AW39" s="822"/>
      <c r="AX39" s="822"/>
      <c r="AY39" s="822"/>
      <c r="AZ39" s="823"/>
      <c r="BA39" s="823"/>
      <c r="BB39" s="823"/>
      <c r="BC39" s="823"/>
      <c r="BD39" s="823"/>
      <c r="BE39" s="819"/>
      <c r="BF39" s="819"/>
      <c r="BG39" s="819"/>
      <c r="BH39" s="819"/>
      <c r="BI39" s="820"/>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1"/>
      <c r="AL40" s="822"/>
      <c r="AM40" s="822"/>
      <c r="AN40" s="822"/>
      <c r="AO40" s="822"/>
      <c r="AP40" s="822"/>
      <c r="AQ40" s="822"/>
      <c r="AR40" s="822"/>
      <c r="AS40" s="822"/>
      <c r="AT40" s="822"/>
      <c r="AU40" s="822"/>
      <c r="AV40" s="822"/>
      <c r="AW40" s="822"/>
      <c r="AX40" s="822"/>
      <c r="AY40" s="822"/>
      <c r="AZ40" s="823"/>
      <c r="BA40" s="823"/>
      <c r="BB40" s="823"/>
      <c r="BC40" s="823"/>
      <c r="BD40" s="823"/>
      <c r="BE40" s="819"/>
      <c r="BF40" s="819"/>
      <c r="BG40" s="819"/>
      <c r="BH40" s="819"/>
      <c r="BI40" s="820"/>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1"/>
      <c r="AL41" s="822"/>
      <c r="AM41" s="822"/>
      <c r="AN41" s="822"/>
      <c r="AO41" s="822"/>
      <c r="AP41" s="822"/>
      <c r="AQ41" s="822"/>
      <c r="AR41" s="822"/>
      <c r="AS41" s="822"/>
      <c r="AT41" s="822"/>
      <c r="AU41" s="822"/>
      <c r="AV41" s="822"/>
      <c r="AW41" s="822"/>
      <c r="AX41" s="822"/>
      <c r="AY41" s="822"/>
      <c r="AZ41" s="823"/>
      <c r="BA41" s="823"/>
      <c r="BB41" s="823"/>
      <c r="BC41" s="823"/>
      <c r="BD41" s="823"/>
      <c r="BE41" s="819"/>
      <c r="BF41" s="819"/>
      <c r="BG41" s="819"/>
      <c r="BH41" s="819"/>
      <c r="BI41" s="820"/>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1"/>
      <c r="AL42" s="822"/>
      <c r="AM42" s="822"/>
      <c r="AN42" s="822"/>
      <c r="AO42" s="822"/>
      <c r="AP42" s="822"/>
      <c r="AQ42" s="822"/>
      <c r="AR42" s="822"/>
      <c r="AS42" s="822"/>
      <c r="AT42" s="822"/>
      <c r="AU42" s="822"/>
      <c r="AV42" s="822"/>
      <c r="AW42" s="822"/>
      <c r="AX42" s="822"/>
      <c r="AY42" s="822"/>
      <c r="AZ42" s="823"/>
      <c r="BA42" s="823"/>
      <c r="BB42" s="823"/>
      <c r="BC42" s="823"/>
      <c r="BD42" s="823"/>
      <c r="BE42" s="819"/>
      <c r="BF42" s="819"/>
      <c r="BG42" s="819"/>
      <c r="BH42" s="819"/>
      <c r="BI42" s="820"/>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1"/>
      <c r="AL43" s="822"/>
      <c r="AM43" s="822"/>
      <c r="AN43" s="822"/>
      <c r="AO43" s="822"/>
      <c r="AP43" s="822"/>
      <c r="AQ43" s="822"/>
      <c r="AR43" s="822"/>
      <c r="AS43" s="822"/>
      <c r="AT43" s="822"/>
      <c r="AU43" s="822"/>
      <c r="AV43" s="822"/>
      <c r="AW43" s="822"/>
      <c r="AX43" s="822"/>
      <c r="AY43" s="822"/>
      <c r="AZ43" s="823"/>
      <c r="BA43" s="823"/>
      <c r="BB43" s="823"/>
      <c r="BC43" s="823"/>
      <c r="BD43" s="823"/>
      <c r="BE43" s="819"/>
      <c r="BF43" s="819"/>
      <c r="BG43" s="819"/>
      <c r="BH43" s="819"/>
      <c r="BI43" s="820"/>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1"/>
      <c r="AL44" s="822"/>
      <c r="AM44" s="822"/>
      <c r="AN44" s="822"/>
      <c r="AO44" s="822"/>
      <c r="AP44" s="822"/>
      <c r="AQ44" s="822"/>
      <c r="AR44" s="822"/>
      <c r="AS44" s="822"/>
      <c r="AT44" s="822"/>
      <c r="AU44" s="822"/>
      <c r="AV44" s="822"/>
      <c r="AW44" s="822"/>
      <c r="AX44" s="822"/>
      <c r="AY44" s="822"/>
      <c r="AZ44" s="823"/>
      <c r="BA44" s="823"/>
      <c r="BB44" s="823"/>
      <c r="BC44" s="823"/>
      <c r="BD44" s="823"/>
      <c r="BE44" s="819"/>
      <c r="BF44" s="819"/>
      <c r="BG44" s="819"/>
      <c r="BH44" s="819"/>
      <c r="BI44" s="820"/>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1"/>
      <c r="AL45" s="822"/>
      <c r="AM45" s="822"/>
      <c r="AN45" s="822"/>
      <c r="AO45" s="822"/>
      <c r="AP45" s="822"/>
      <c r="AQ45" s="822"/>
      <c r="AR45" s="822"/>
      <c r="AS45" s="822"/>
      <c r="AT45" s="822"/>
      <c r="AU45" s="822"/>
      <c r="AV45" s="822"/>
      <c r="AW45" s="822"/>
      <c r="AX45" s="822"/>
      <c r="AY45" s="822"/>
      <c r="AZ45" s="823"/>
      <c r="BA45" s="823"/>
      <c r="BB45" s="823"/>
      <c r="BC45" s="823"/>
      <c r="BD45" s="823"/>
      <c r="BE45" s="819"/>
      <c r="BF45" s="819"/>
      <c r="BG45" s="819"/>
      <c r="BH45" s="819"/>
      <c r="BI45" s="820"/>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1"/>
      <c r="AL46" s="822"/>
      <c r="AM46" s="822"/>
      <c r="AN46" s="822"/>
      <c r="AO46" s="822"/>
      <c r="AP46" s="822"/>
      <c r="AQ46" s="822"/>
      <c r="AR46" s="822"/>
      <c r="AS46" s="822"/>
      <c r="AT46" s="822"/>
      <c r="AU46" s="822"/>
      <c r="AV46" s="822"/>
      <c r="AW46" s="822"/>
      <c r="AX46" s="822"/>
      <c r="AY46" s="822"/>
      <c r="AZ46" s="823"/>
      <c r="BA46" s="823"/>
      <c r="BB46" s="823"/>
      <c r="BC46" s="823"/>
      <c r="BD46" s="823"/>
      <c r="BE46" s="819"/>
      <c r="BF46" s="819"/>
      <c r="BG46" s="819"/>
      <c r="BH46" s="819"/>
      <c r="BI46" s="820"/>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1"/>
      <c r="AL47" s="822"/>
      <c r="AM47" s="822"/>
      <c r="AN47" s="822"/>
      <c r="AO47" s="822"/>
      <c r="AP47" s="822"/>
      <c r="AQ47" s="822"/>
      <c r="AR47" s="822"/>
      <c r="AS47" s="822"/>
      <c r="AT47" s="822"/>
      <c r="AU47" s="822"/>
      <c r="AV47" s="822"/>
      <c r="AW47" s="822"/>
      <c r="AX47" s="822"/>
      <c r="AY47" s="822"/>
      <c r="AZ47" s="823"/>
      <c r="BA47" s="823"/>
      <c r="BB47" s="823"/>
      <c r="BC47" s="823"/>
      <c r="BD47" s="823"/>
      <c r="BE47" s="819"/>
      <c r="BF47" s="819"/>
      <c r="BG47" s="819"/>
      <c r="BH47" s="819"/>
      <c r="BI47" s="820"/>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1"/>
      <c r="AL48" s="822"/>
      <c r="AM48" s="822"/>
      <c r="AN48" s="822"/>
      <c r="AO48" s="822"/>
      <c r="AP48" s="822"/>
      <c r="AQ48" s="822"/>
      <c r="AR48" s="822"/>
      <c r="AS48" s="822"/>
      <c r="AT48" s="822"/>
      <c r="AU48" s="822"/>
      <c r="AV48" s="822"/>
      <c r="AW48" s="822"/>
      <c r="AX48" s="822"/>
      <c r="AY48" s="822"/>
      <c r="AZ48" s="823"/>
      <c r="BA48" s="823"/>
      <c r="BB48" s="823"/>
      <c r="BC48" s="823"/>
      <c r="BD48" s="823"/>
      <c r="BE48" s="819"/>
      <c r="BF48" s="819"/>
      <c r="BG48" s="819"/>
      <c r="BH48" s="819"/>
      <c r="BI48" s="820"/>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1"/>
      <c r="AL49" s="822"/>
      <c r="AM49" s="822"/>
      <c r="AN49" s="822"/>
      <c r="AO49" s="822"/>
      <c r="AP49" s="822"/>
      <c r="AQ49" s="822"/>
      <c r="AR49" s="822"/>
      <c r="AS49" s="822"/>
      <c r="AT49" s="822"/>
      <c r="AU49" s="822"/>
      <c r="AV49" s="822"/>
      <c r="AW49" s="822"/>
      <c r="AX49" s="822"/>
      <c r="AY49" s="822"/>
      <c r="AZ49" s="823"/>
      <c r="BA49" s="823"/>
      <c r="BB49" s="823"/>
      <c r="BC49" s="823"/>
      <c r="BD49" s="823"/>
      <c r="BE49" s="819"/>
      <c r="BF49" s="819"/>
      <c r="BG49" s="819"/>
      <c r="BH49" s="819"/>
      <c r="BI49" s="820"/>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4"/>
      <c r="R50" s="825"/>
      <c r="S50" s="825"/>
      <c r="T50" s="825"/>
      <c r="U50" s="825"/>
      <c r="V50" s="825"/>
      <c r="W50" s="825"/>
      <c r="X50" s="825"/>
      <c r="Y50" s="825"/>
      <c r="Z50" s="825"/>
      <c r="AA50" s="825"/>
      <c r="AB50" s="825"/>
      <c r="AC50" s="825"/>
      <c r="AD50" s="825"/>
      <c r="AE50" s="826"/>
      <c r="AF50" s="751"/>
      <c r="AG50" s="752"/>
      <c r="AH50" s="752"/>
      <c r="AI50" s="752"/>
      <c r="AJ50" s="753"/>
      <c r="AK50" s="827"/>
      <c r="AL50" s="825"/>
      <c r="AM50" s="825"/>
      <c r="AN50" s="825"/>
      <c r="AO50" s="825"/>
      <c r="AP50" s="825"/>
      <c r="AQ50" s="825"/>
      <c r="AR50" s="825"/>
      <c r="AS50" s="825"/>
      <c r="AT50" s="825"/>
      <c r="AU50" s="825"/>
      <c r="AV50" s="825"/>
      <c r="AW50" s="825"/>
      <c r="AX50" s="825"/>
      <c r="AY50" s="825"/>
      <c r="AZ50" s="828"/>
      <c r="BA50" s="828"/>
      <c r="BB50" s="828"/>
      <c r="BC50" s="828"/>
      <c r="BD50" s="828"/>
      <c r="BE50" s="819"/>
      <c r="BF50" s="819"/>
      <c r="BG50" s="819"/>
      <c r="BH50" s="819"/>
      <c r="BI50" s="820"/>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4"/>
      <c r="R51" s="825"/>
      <c r="S51" s="825"/>
      <c r="T51" s="825"/>
      <c r="U51" s="825"/>
      <c r="V51" s="825"/>
      <c r="W51" s="825"/>
      <c r="X51" s="825"/>
      <c r="Y51" s="825"/>
      <c r="Z51" s="825"/>
      <c r="AA51" s="825"/>
      <c r="AB51" s="825"/>
      <c r="AC51" s="825"/>
      <c r="AD51" s="825"/>
      <c r="AE51" s="826"/>
      <c r="AF51" s="751"/>
      <c r="AG51" s="752"/>
      <c r="AH51" s="752"/>
      <c r="AI51" s="752"/>
      <c r="AJ51" s="753"/>
      <c r="AK51" s="827"/>
      <c r="AL51" s="825"/>
      <c r="AM51" s="825"/>
      <c r="AN51" s="825"/>
      <c r="AO51" s="825"/>
      <c r="AP51" s="825"/>
      <c r="AQ51" s="825"/>
      <c r="AR51" s="825"/>
      <c r="AS51" s="825"/>
      <c r="AT51" s="825"/>
      <c r="AU51" s="825"/>
      <c r="AV51" s="825"/>
      <c r="AW51" s="825"/>
      <c r="AX51" s="825"/>
      <c r="AY51" s="825"/>
      <c r="AZ51" s="828"/>
      <c r="BA51" s="828"/>
      <c r="BB51" s="828"/>
      <c r="BC51" s="828"/>
      <c r="BD51" s="828"/>
      <c r="BE51" s="819"/>
      <c r="BF51" s="819"/>
      <c r="BG51" s="819"/>
      <c r="BH51" s="819"/>
      <c r="BI51" s="820"/>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4"/>
      <c r="R52" s="825"/>
      <c r="S52" s="825"/>
      <c r="T52" s="825"/>
      <c r="U52" s="825"/>
      <c r="V52" s="825"/>
      <c r="W52" s="825"/>
      <c r="X52" s="825"/>
      <c r="Y52" s="825"/>
      <c r="Z52" s="825"/>
      <c r="AA52" s="825"/>
      <c r="AB52" s="825"/>
      <c r="AC52" s="825"/>
      <c r="AD52" s="825"/>
      <c r="AE52" s="826"/>
      <c r="AF52" s="751"/>
      <c r="AG52" s="752"/>
      <c r="AH52" s="752"/>
      <c r="AI52" s="752"/>
      <c r="AJ52" s="753"/>
      <c r="AK52" s="827"/>
      <c r="AL52" s="825"/>
      <c r="AM52" s="825"/>
      <c r="AN52" s="825"/>
      <c r="AO52" s="825"/>
      <c r="AP52" s="825"/>
      <c r="AQ52" s="825"/>
      <c r="AR52" s="825"/>
      <c r="AS52" s="825"/>
      <c r="AT52" s="825"/>
      <c r="AU52" s="825"/>
      <c r="AV52" s="825"/>
      <c r="AW52" s="825"/>
      <c r="AX52" s="825"/>
      <c r="AY52" s="825"/>
      <c r="AZ52" s="828"/>
      <c r="BA52" s="828"/>
      <c r="BB52" s="828"/>
      <c r="BC52" s="828"/>
      <c r="BD52" s="828"/>
      <c r="BE52" s="819"/>
      <c r="BF52" s="819"/>
      <c r="BG52" s="819"/>
      <c r="BH52" s="819"/>
      <c r="BI52" s="820"/>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4"/>
      <c r="R53" s="825"/>
      <c r="S53" s="825"/>
      <c r="T53" s="825"/>
      <c r="U53" s="825"/>
      <c r="V53" s="825"/>
      <c r="W53" s="825"/>
      <c r="X53" s="825"/>
      <c r="Y53" s="825"/>
      <c r="Z53" s="825"/>
      <c r="AA53" s="825"/>
      <c r="AB53" s="825"/>
      <c r="AC53" s="825"/>
      <c r="AD53" s="825"/>
      <c r="AE53" s="826"/>
      <c r="AF53" s="751"/>
      <c r="AG53" s="752"/>
      <c r="AH53" s="752"/>
      <c r="AI53" s="752"/>
      <c r="AJ53" s="753"/>
      <c r="AK53" s="827"/>
      <c r="AL53" s="825"/>
      <c r="AM53" s="825"/>
      <c r="AN53" s="825"/>
      <c r="AO53" s="825"/>
      <c r="AP53" s="825"/>
      <c r="AQ53" s="825"/>
      <c r="AR53" s="825"/>
      <c r="AS53" s="825"/>
      <c r="AT53" s="825"/>
      <c r="AU53" s="825"/>
      <c r="AV53" s="825"/>
      <c r="AW53" s="825"/>
      <c r="AX53" s="825"/>
      <c r="AY53" s="825"/>
      <c r="AZ53" s="828"/>
      <c r="BA53" s="828"/>
      <c r="BB53" s="828"/>
      <c r="BC53" s="828"/>
      <c r="BD53" s="828"/>
      <c r="BE53" s="819"/>
      <c r="BF53" s="819"/>
      <c r="BG53" s="819"/>
      <c r="BH53" s="819"/>
      <c r="BI53" s="820"/>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4"/>
      <c r="R54" s="825"/>
      <c r="S54" s="825"/>
      <c r="T54" s="825"/>
      <c r="U54" s="825"/>
      <c r="V54" s="825"/>
      <c r="W54" s="825"/>
      <c r="X54" s="825"/>
      <c r="Y54" s="825"/>
      <c r="Z54" s="825"/>
      <c r="AA54" s="825"/>
      <c r="AB54" s="825"/>
      <c r="AC54" s="825"/>
      <c r="AD54" s="825"/>
      <c r="AE54" s="826"/>
      <c r="AF54" s="751"/>
      <c r="AG54" s="752"/>
      <c r="AH54" s="752"/>
      <c r="AI54" s="752"/>
      <c r="AJ54" s="753"/>
      <c r="AK54" s="827"/>
      <c r="AL54" s="825"/>
      <c r="AM54" s="825"/>
      <c r="AN54" s="825"/>
      <c r="AO54" s="825"/>
      <c r="AP54" s="825"/>
      <c r="AQ54" s="825"/>
      <c r="AR54" s="825"/>
      <c r="AS54" s="825"/>
      <c r="AT54" s="825"/>
      <c r="AU54" s="825"/>
      <c r="AV54" s="825"/>
      <c r="AW54" s="825"/>
      <c r="AX54" s="825"/>
      <c r="AY54" s="825"/>
      <c r="AZ54" s="828"/>
      <c r="BA54" s="828"/>
      <c r="BB54" s="828"/>
      <c r="BC54" s="828"/>
      <c r="BD54" s="828"/>
      <c r="BE54" s="819"/>
      <c r="BF54" s="819"/>
      <c r="BG54" s="819"/>
      <c r="BH54" s="819"/>
      <c r="BI54" s="820"/>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4"/>
      <c r="R55" s="825"/>
      <c r="S55" s="825"/>
      <c r="T55" s="825"/>
      <c r="U55" s="825"/>
      <c r="V55" s="825"/>
      <c r="W55" s="825"/>
      <c r="X55" s="825"/>
      <c r="Y55" s="825"/>
      <c r="Z55" s="825"/>
      <c r="AA55" s="825"/>
      <c r="AB55" s="825"/>
      <c r="AC55" s="825"/>
      <c r="AD55" s="825"/>
      <c r="AE55" s="826"/>
      <c r="AF55" s="751"/>
      <c r="AG55" s="752"/>
      <c r="AH55" s="752"/>
      <c r="AI55" s="752"/>
      <c r="AJ55" s="753"/>
      <c r="AK55" s="827"/>
      <c r="AL55" s="825"/>
      <c r="AM55" s="825"/>
      <c r="AN55" s="825"/>
      <c r="AO55" s="825"/>
      <c r="AP55" s="825"/>
      <c r="AQ55" s="825"/>
      <c r="AR55" s="825"/>
      <c r="AS55" s="825"/>
      <c r="AT55" s="825"/>
      <c r="AU55" s="825"/>
      <c r="AV55" s="825"/>
      <c r="AW55" s="825"/>
      <c r="AX55" s="825"/>
      <c r="AY55" s="825"/>
      <c r="AZ55" s="828"/>
      <c r="BA55" s="828"/>
      <c r="BB55" s="828"/>
      <c r="BC55" s="828"/>
      <c r="BD55" s="828"/>
      <c r="BE55" s="819"/>
      <c r="BF55" s="819"/>
      <c r="BG55" s="819"/>
      <c r="BH55" s="819"/>
      <c r="BI55" s="820"/>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4"/>
      <c r="R56" s="825"/>
      <c r="S56" s="825"/>
      <c r="T56" s="825"/>
      <c r="U56" s="825"/>
      <c r="V56" s="825"/>
      <c r="W56" s="825"/>
      <c r="X56" s="825"/>
      <c r="Y56" s="825"/>
      <c r="Z56" s="825"/>
      <c r="AA56" s="825"/>
      <c r="AB56" s="825"/>
      <c r="AC56" s="825"/>
      <c r="AD56" s="825"/>
      <c r="AE56" s="826"/>
      <c r="AF56" s="751"/>
      <c r="AG56" s="752"/>
      <c r="AH56" s="752"/>
      <c r="AI56" s="752"/>
      <c r="AJ56" s="753"/>
      <c r="AK56" s="827"/>
      <c r="AL56" s="825"/>
      <c r="AM56" s="825"/>
      <c r="AN56" s="825"/>
      <c r="AO56" s="825"/>
      <c r="AP56" s="825"/>
      <c r="AQ56" s="825"/>
      <c r="AR56" s="825"/>
      <c r="AS56" s="825"/>
      <c r="AT56" s="825"/>
      <c r="AU56" s="825"/>
      <c r="AV56" s="825"/>
      <c r="AW56" s="825"/>
      <c r="AX56" s="825"/>
      <c r="AY56" s="825"/>
      <c r="AZ56" s="828"/>
      <c r="BA56" s="828"/>
      <c r="BB56" s="828"/>
      <c r="BC56" s="828"/>
      <c r="BD56" s="828"/>
      <c r="BE56" s="819"/>
      <c r="BF56" s="819"/>
      <c r="BG56" s="819"/>
      <c r="BH56" s="819"/>
      <c r="BI56" s="820"/>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4"/>
      <c r="R57" s="825"/>
      <c r="S57" s="825"/>
      <c r="T57" s="825"/>
      <c r="U57" s="825"/>
      <c r="V57" s="825"/>
      <c r="W57" s="825"/>
      <c r="X57" s="825"/>
      <c r="Y57" s="825"/>
      <c r="Z57" s="825"/>
      <c r="AA57" s="825"/>
      <c r="AB57" s="825"/>
      <c r="AC57" s="825"/>
      <c r="AD57" s="825"/>
      <c r="AE57" s="826"/>
      <c r="AF57" s="751"/>
      <c r="AG57" s="752"/>
      <c r="AH57" s="752"/>
      <c r="AI57" s="752"/>
      <c r="AJ57" s="753"/>
      <c r="AK57" s="827"/>
      <c r="AL57" s="825"/>
      <c r="AM57" s="825"/>
      <c r="AN57" s="825"/>
      <c r="AO57" s="825"/>
      <c r="AP57" s="825"/>
      <c r="AQ57" s="825"/>
      <c r="AR57" s="825"/>
      <c r="AS57" s="825"/>
      <c r="AT57" s="825"/>
      <c r="AU57" s="825"/>
      <c r="AV57" s="825"/>
      <c r="AW57" s="825"/>
      <c r="AX57" s="825"/>
      <c r="AY57" s="825"/>
      <c r="AZ57" s="828"/>
      <c r="BA57" s="828"/>
      <c r="BB57" s="828"/>
      <c r="BC57" s="828"/>
      <c r="BD57" s="828"/>
      <c r="BE57" s="819"/>
      <c r="BF57" s="819"/>
      <c r="BG57" s="819"/>
      <c r="BH57" s="819"/>
      <c r="BI57" s="820"/>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4"/>
      <c r="R58" s="825"/>
      <c r="S58" s="825"/>
      <c r="T58" s="825"/>
      <c r="U58" s="825"/>
      <c r="V58" s="825"/>
      <c r="W58" s="825"/>
      <c r="X58" s="825"/>
      <c r="Y58" s="825"/>
      <c r="Z58" s="825"/>
      <c r="AA58" s="825"/>
      <c r="AB58" s="825"/>
      <c r="AC58" s="825"/>
      <c r="AD58" s="825"/>
      <c r="AE58" s="826"/>
      <c r="AF58" s="751"/>
      <c r="AG58" s="752"/>
      <c r="AH58" s="752"/>
      <c r="AI58" s="752"/>
      <c r="AJ58" s="753"/>
      <c r="AK58" s="827"/>
      <c r="AL58" s="825"/>
      <c r="AM58" s="825"/>
      <c r="AN58" s="825"/>
      <c r="AO58" s="825"/>
      <c r="AP58" s="825"/>
      <c r="AQ58" s="825"/>
      <c r="AR58" s="825"/>
      <c r="AS58" s="825"/>
      <c r="AT58" s="825"/>
      <c r="AU58" s="825"/>
      <c r="AV58" s="825"/>
      <c r="AW58" s="825"/>
      <c r="AX58" s="825"/>
      <c r="AY58" s="825"/>
      <c r="AZ58" s="828"/>
      <c r="BA58" s="828"/>
      <c r="BB58" s="828"/>
      <c r="BC58" s="828"/>
      <c r="BD58" s="828"/>
      <c r="BE58" s="819"/>
      <c r="BF58" s="819"/>
      <c r="BG58" s="819"/>
      <c r="BH58" s="819"/>
      <c r="BI58" s="820"/>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4"/>
      <c r="R59" s="825"/>
      <c r="S59" s="825"/>
      <c r="T59" s="825"/>
      <c r="U59" s="825"/>
      <c r="V59" s="825"/>
      <c r="W59" s="825"/>
      <c r="X59" s="825"/>
      <c r="Y59" s="825"/>
      <c r="Z59" s="825"/>
      <c r="AA59" s="825"/>
      <c r="AB59" s="825"/>
      <c r="AC59" s="825"/>
      <c r="AD59" s="825"/>
      <c r="AE59" s="826"/>
      <c r="AF59" s="751"/>
      <c r="AG59" s="752"/>
      <c r="AH59" s="752"/>
      <c r="AI59" s="752"/>
      <c r="AJ59" s="753"/>
      <c r="AK59" s="827"/>
      <c r="AL59" s="825"/>
      <c r="AM59" s="825"/>
      <c r="AN59" s="825"/>
      <c r="AO59" s="825"/>
      <c r="AP59" s="825"/>
      <c r="AQ59" s="825"/>
      <c r="AR59" s="825"/>
      <c r="AS59" s="825"/>
      <c r="AT59" s="825"/>
      <c r="AU59" s="825"/>
      <c r="AV59" s="825"/>
      <c r="AW59" s="825"/>
      <c r="AX59" s="825"/>
      <c r="AY59" s="825"/>
      <c r="AZ59" s="828"/>
      <c r="BA59" s="828"/>
      <c r="BB59" s="828"/>
      <c r="BC59" s="828"/>
      <c r="BD59" s="828"/>
      <c r="BE59" s="819"/>
      <c r="BF59" s="819"/>
      <c r="BG59" s="819"/>
      <c r="BH59" s="819"/>
      <c r="BI59" s="820"/>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4"/>
      <c r="R60" s="825"/>
      <c r="S60" s="825"/>
      <c r="T60" s="825"/>
      <c r="U60" s="825"/>
      <c r="V60" s="825"/>
      <c r="W60" s="825"/>
      <c r="X60" s="825"/>
      <c r="Y60" s="825"/>
      <c r="Z60" s="825"/>
      <c r="AA60" s="825"/>
      <c r="AB60" s="825"/>
      <c r="AC60" s="825"/>
      <c r="AD60" s="825"/>
      <c r="AE60" s="826"/>
      <c r="AF60" s="751"/>
      <c r="AG60" s="752"/>
      <c r="AH60" s="752"/>
      <c r="AI60" s="752"/>
      <c r="AJ60" s="753"/>
      <c r="AK60" s="827"/>
      <c r="AL60" s="825"/>
      <c r="AM60" s="825"/>
      <c r="AN60" s="825"/>
      <c r="AO60" s="825"/>
      <c r="AP60" s="825"/>
      <c r="AQ60" s="825"/>
      <c r="AR60" s="825"/>
      <c r="AS60" s="825"/>
      <c r="AT60" s="825"/>
      <c r="AU60" s="825"/>
      <c r="AV60" s="825"/>
      <c r="AW60" s="825"/>
      <c r="AX60" s="825"/>
      <c r="AY60" s="825"/>
      <c r="AZ60" s="828"/>
      <c r="BA60" s="828"/>
      <c r="BB60" s="828"/>
      <c r="BC60" s="828"/>
      <c r="BD60" s="828"/>
      <c r="BE60" s="819"/>
      <c r="BF60" s="819"/>
      <c r="BG60" s="819"/>
      <c r="BH60" s="819"/>
      <c r="BI60" s="820"/>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4"/>
      <c r="R61" s="825"/>
      <c r="S61" s="825"/>
      <c r="T61" s="825"/>
      <c r="U61" s="825"/>
      <c r="V61" s="825"/>
      <c r="W61" s="825"/>
      <c r="X61" s="825"/>
      <c r="Y61" s="825"/>
      <c r="Z61" s="825"/>
      <c r="AA61" s="825"/>
      <c r="AB61" s="825"/>
      <c r="AC61" s="825"/>
      <c r="AD61" s="825"/>
      <c r="AE61" s="826"/>
      <c r="AF61" s="751"/>
      <c r="AG61" s="752"/>
      <c r="AH61" s="752"/>
      <c r="AI61" s="752"/>
      <c r="AJ61" s="753"/>
      <c r="AK61" s="827"/>
      <c r="AL61" s="825"/>
      <c r="AM61" s="825"/>
      <c r="AN61" s="825"/>
      <c r="AO61" s="825"/>
      <c r="AP61" s="825"/>
      <c r="AQ61" s="825"/>
      <c r="AR61" s="825"/>
      <c r="AS61" s="825"/>
      <c r="AT61" s="825"/>
      <c r="AU61" s="825"/>
      <c r="AV61" s="825"/>
      <c r="AW61" s="825"/>
      <c r="AX61" s="825"/>
      <c r="AY61" s="825"/>
      <c r="AZ61" s="828"/>
      <c r="BA61" s="828"/>
      <c r="BB61" s="828"/>
      <c r="BC61" s="828"/>
      <c r="BD61" s="828"/>
      <c r="BE61" s="819"/>
      <c r="BF61" s="819"/>
      <c r="BG61" s="819"/>
      <c r="BH61" s="819"/>
      <c r="BI61" s="820"/>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4"/>
      <c r="R62" s="825"/>
      <c r="S62" s="825"/>
      <c r="T62" s="825"/>
      <c r="U62" s="825"/>
      <c r="V62" s="825"/>
      <c r="W62" s="825"/>
      <c r="X62" s="825"/>
      <c r="Y62" s="825"/>
      <c r="Z62" s="825"/>
      <c r="AA62" s="825"/>
      <c r="AB62" s="825"/>
      <c r="AC62" s="825"/>
      <c r="AD62" s="825"/>
      <c r="AE62" s="826"/>
      <c r="AF62" s="751"/>
      <c r="AG62" s="752"/>
      <c r="AH62" s="752"/>
      <c r="AI62" s="752"/>
      <c r="AJ62" s="753"/>
      <c r="AK62" s="827"/>
      <c r="AL62" s="825"/>
      <c r="AM62" s="825"/>
      <c r="AN62" s="825"/>
      <c r="AO62" s="825"/>
      <c r="AP62" s="825"/>
      <c r="AQ62" s="825"/>
      <c r="AR62" s="825"/>
      <c r="AS62" s="825"/>
      <c r="AT62" s="825"/>
      <c r="AU62" s="825"/>
      <c r="AV62" s="825"/>
      <c r="AW62" s="825"/>
      <c r="AX62" s="825"/>
      <c r="AY62" s="825"/>
      <c r="AZ62" s="828"/>
      <c r="BA62" s="828"/>
      <c r="BB62" s="828"/>
      <c r="BC62" s="828"/>
      <c r="BD62" s="828"/>
      <c r="BE62" s="819"/>
      <c r="BF62" s="819"/>
      <c r="BG62" s="819"/>
      <c r="BH62" s="819"/>
      <c r="BI62" s="820"/>
      <c r="BJ62" s="836" t="s">
        <v>388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368</v>
      </c>
      <c r="B63" s="780" t="s">
        <v>389</v>
      </c>
      <c r="C63" s="781"/>
      <c r="D63" s="781"/>
      <c r="E63" s="781"/>
      <c r="F63" s="781"/>
      <c r="G63" s="781"/>
      <c r="H63" s="781"/>
      <c r="I63" s="781"/>
      <c r="J63" s="781"/>
      <c r="K63" s="781"/>
      <c r="L63" s="781"/>
      <c r="M63" s="781"/>
      <c r="N63" s="781"/>
      <c r="O63" s="781"/>
      <c r="P63" s="782"/>
      <c r="Q63" s="829"/>
      <c r="R63" s="830"/>
      <c r="S63" s="830"/>
      <c r="T63" s="830"/>
      <c r="U63" s="830"/>
      <c r="V63" s="830"/>
      <c r="W63" s="830"/>
      <c r="X63" s="830"/>
      <c r="Y63" s="830"/>
      <c r="Z63" s="830"/>
      <c r="AA63" s="830"/>
      <c r="AB63" s="830"/>
      <c r="AC63" s="830"/>
      <c r="AD63" s="830"/>
      <c r="AE63" s="831"/>
      <c r="AF63" s="832">
        <v>2242</v>
      </c>
      <c r="AG63" s="833"/>
      <c r="AH63" s="833"/>
      <c r="AI63" s="833"/>
      <c r="AJ63" s="834"/>
      <c r="AK63" s="835"/>
      <c r="AL63" s="830"/>
      <c r="AM63" s="830"/>
      <c r="AN63" s="830"/>
      <c r="AO63" s="830"/>
      <c r="AP63" s="833">
        <v>10356</v>
      </c>
      <c r="AQ63" s="833"/>
      <c r="AR63" s="833"/>
      <c r="AS63" s="833"/>
      <c r="AT63" s="833"/>
      <c r="AU63" s="833">
        <v>7724</v>
      </c>
      <c r="AV63" s="833"/>
      <c r="AW63" s="833"/>
      <c r="AX63" s="833"/>
      <c r="AY63" s="833"/>
      <c r="AZ63" s="837"/>
      <c r="BA63" s="837"/>
      <c r="BB63" s="837"/>
      <c r="BC63" s="837"/>
      <c r="BD63" s="837"/>
      <c r="BE63" s="838"/>
      <c r="BF63" s="838"/>
      <c r="BG63" s="838"/>
      <c r="BH63" s="838"/>
      <c r="BI63" s="839"/>
      <c r="BJ63" s="840" t="s">
        <v>112</v>
      </c>
      <c r="BK63" s="841"/>
      <c r="BL63" s="841"/>
      <c r="BM63" s="841"/>
      <c r="BN63" s="842"/>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391</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3" t="s">
        <v>375</v>
      </c>
      <c r="AG66" s="803"/>
      <c r="AH66" s="803"/>
      <c r="AI66" s="803"/>
      <c r="AJ66" s="844"/>
      <c r="AK66" s="707" t="s">
        <v>376</v>
      </c>
      <c r="AL66" s="731"/>
      <c r="AM66" s="731"/>
      <c r="AN66" s="731"/>
      <c r="AO66" s="732"/>
      <c r="AP66" s="707" t="s">
        <v>377</v>
      </c>
      <c r="AQ66" s="708"/>
      <c r="AR66" s="708"/>
      <c r="AS66" s="708"/>
      <c r="AT66" s="709"/>
      <c r="AU66" s="707" t="s">
        <v>392</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5"/>
      <c r="AG67" s="806"/>
      <c r="AH67" s="806"/>
      <c r="AI67" s="806"/>
      <c r="AJ67" s="846"/>
      <c r="AK67" s="847"/>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9"/>
    </row>
    <row r="68" spans="1:131" s="200" customFormat="1" ht="26.25" customHeight="1" thickTop="1">
      <c r="A68" s="211">
        <v>1</v>
      </c>
      <c r="B68" s="860" t="s">
        <v>535</v>
      </c>
      <c r="C68" s="861"/>
      <c r="D68" s="861"/>
      <c r="E68" s="861"/>
      <c r="F68" s="861"/>
      <c r="G68" s="861"/>
      <c r="H68" s="861"/>
      <c r="I68" s="861"/>
      <c r="J68" s="861"/>
      <c r="K68" s="861"/>
      <c r="L68" s="861"/>
      <c r="M68" s="861"/>
      <c r="N68" s="861"/>
      <c r="O68" s="861"/>
      <c r="P68" s="862"/>
      <c r="Q68" s="863">
        <v>1810</v>
      </c>
      <c r="R68" s="857"/>
      <c r="S68" s="857"/>
      <c r="T68" s="857"/>
      <c r="U68" s="857"/>
      <c r="V68" s="857">
        <v>1722</v>
      </c>
      <c r="W68" s="857"/>
      <c r="X68" s="857"/>
      <c r="Y68" s="857"/>
      <c r="Z68" s="857"/>
      <c r="AA68" s="857">
        <v>88</v>
      </c>
      <c r="AB68" s="857"/>
      <c r="AC68" s="857"/>
      <c r="AD68" s="857"/>
      <c r="AE68" s="857"/>
      <c r="AF68" s="857">
        <v>88</v>
      </c>
      <c r="AG68" s="857"/>
      <c r="AH68" s="857"/>
      <c r="AI68" s="857"/>
      <c r="AJ68" s="857"/>
      <c r="AK68" s="857">
        <v>3</v>
      </c>
      <c r="AL68" s="857"/>
      <c r="AM68" s="857"/>
      <c r="AN68" s="857"/>
      <c r="AO68" s="857"/>
      <c r="AP68" s="857">
        <v>1326</v>
      </c>
      <c r="AQ68" s="857"/>
      <c r="AR68" s="857"/>
      <c r="AS68" s="857"/>
      <c r="AT68" s="857"/>
      <c r="AU68" s="857">
        <v>320</v>
      </c>
      <c r="AV68" s="857"/>
      <c r="AW68" s="857"/>
      <c r="AX68" s="857"/>
      <c r="AY68" s="857"/>
      <c r="AZ68" s="858"/>
      <c r="BA68" s="858"/>
      <c r="BB68" s="858"/>
      <c r="BC68" s="858"/>
      <c r="BD68" s="859"/>
      <c r="BE68" s="218"/>
      <c r="BF68" s="218"/>
      <c r="BG68" s="218"/>
      <c r="BH68" s="218"/>
      <c r="BI68" s="218"/>
      <c r="BJ68" s="218"/>
      <c r="BK68" s="218"/>
      <c r="BL68" s="218"/>
      <c r="BM68" s="218"/>
      <c r="BN68" s="218"/>
      <c r="BO68" s="218"/>
      <c r="BP68" s="218"/>
      <c r="BQ68" s="215">
        <v>62</v>
      </c>
      <c r="BR68" s="220"/>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9"/>
    </row>
    <row r="69" spans="1:131" s="200" customFormat="1" ht="26.25" customHeight="1">
      <c r="A69" s="214">
        <v>2</v>
      </c>
      <c r="B69" s="864" t="s">
        <v>536</v>
      </c>
      <c r="C69" s="865"/>
      <c r="D69" s="865"/>
      <c r="E69" s="865"/>
      <c r="F69" s="865"/>
      <c r="G69" s="865"/>
      <c r="H69" s="865"/>
      <c r="I69" s="865"/>
      <c r="J69" s="865"/>
      <c r="K69" s="865"/>
      <c r="L69" s="865"/>
      <c r="M69" s="865"/>
      <c r="N69" s="865"/>
      <c r="O69" s="865"/>
      <c r="P69" s="866"/>
      <c r="Q69" s="867">
        <v>5135</v>
      </c>
      <c r="R69" s="822"/>
      <c r="S69" s="822"/>
      <c r="T69" s="822"/>
      <c r="U69" s="822"/>
      <c r="V69" s="822">
        <v>4726</v>
      </c>
      <c r="W69" s="822"/>
      <c r="X69" s="822"/>
      <c r="Y69" s="822"/>
      <c r="Z69" s="822"/>
      <c r="AA69" s="822">
        <v>409</v>
      </c>
      <c r="AB69" s="822"/>
      <c r="AC69" s="822"/>
      <c r="AD69" s="822"/>
      <c r="AE69" s="822"/>
      <c r="AF69" s="822">
        <v>409</v>
      </c>
      <c r="AG69" s="822"/>
      <c r="AH69" s="822"/>
      <c r="AI69" s="822"/>
      <c r="AJ69" s="822"/>
      <c r="AK69" s="822">
        <v>300</v>
      </c>
      <c r="AL69" s="822"/>
      <c r="AM69" s="822"/>
      <c r="AN69" s="822"/>
      <c r="AO69" s="822"/>
      <c r="AP69" s="822">
        <v>4492</v>
      </c>
      <c r="AQ69" s="822"/>
      <c r="AR69" s="822"/>
      <c r="AS69" s="822"/>
      <c r="AT69" s="822"/>
      <c r="AU69" s="822">
        <v>99</v>
      </c>
      <c r="AV69" s="822"/>
      <c r="AW69" s="822"/>
      <c r="AX69" s="822"/>
      <c r="AY69" s="822"/>
      <c r="AZ69" s="868"/>
      <c r="BA69" s="868"/>
      <c r="BB69" s="868"/>
      <c r="BC69" s="868"/>
      <c r="BD69" s="869"/>
      <c r="BE69" s="218"/>
      <c r="BF69" s="218"/>
      <c r="BG69" s="218"/>
      <c r="BH69" s="218"/>
      <c r="BI69" s="218"/>
      <c r="BJ69" s="218"/>
      <c r="BK69" s="218"/>
      <c r="BL69" s="218"/>
      <c r="BM69" s="218"/>
      <c r="BN69" s="218"/>
      <c r="BO69" s="218"/>
      <c r="BP69" s="218"/>
      <c r="BQ69" s="215">
        <v>63</v>
      </c>
      <c r="BR69" s="220"/>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9"/>
    </row>
    <row r="70" spans="1:131" s="200" customFormat="1" ht="26.25" customHeight="1">
      <c r="A70" s="214">
        <v>3</v>
      </c>
      <c r="B70" s="864" t="s">
        <v>537</v>
      </c>
      <c r="C70" s="865"/>
      <c r="D70" s="865"/>
      <c r="E70" s="865"/>
      <c r="F70" s="865"/>
      <c r="G70" s="865"/>
      <c r="H70" s="865"/>
      <c r="I70" s="865"/>
      <c r="J70" s="865"/>
      <c r="K70" s="865"/>
      <c r="L70" s="865"/>
      <c r="M70" s="865"/>
      <c r="N70" s="865"/>
      <c r="O70" s="865"/>
      <c r="P70" s="866"/>
      <c r="Q70" s="867">
        <v>11174</v>
      </c>
      <c r="R70" s="822"/>
      <c r="S70" s="822"/>
      <c r="T70" s="822"/>
      <c r="U70" s="822"/>
      <c r="V70" s="822">
        <v>11146</v>
      </c>
      <c r="W70" s="822"/>
      <c r="X70" s="822"/>
      <c r="Y70" s="822"/>
      <c r="Z70" s="822"/>
      <c r="AA70" s="822">
        <v>28</v>
      </c>
      <c r="AB70" s="822"/>
      <c r="AC70" s="822"/>
      <c r="AD70" s="822"/>
      <c r="AE70" s="822"/>
      <c r="AF70" s="822">
        <v>28</v>
      </c>
      <c r="AG70" s="822"/>
      <c r="AH70" s="822"/>
      <c r="AI70" s="822"/>
      <c r="AJ70" s="822"/>
      <c r="AK70" s="822">
        <v>1350</v>
      </c>
      <c r="AL70" s="822"/>
      <c r="AM70" s="822"/>
      <c r="AN70" s="822"/>
      <c r="AO70" s="822"/>
      <c r="AP70" s="822" t="s">
        <v>541</v>
      </c>
      <c r="AQ70" s="822"/>
      <c r="AR70" s="822"/>
      <c r="AS70" s="822"/>
      <c r="AT70" s="822"/>
      <c r="AU70" s="822" t="s">
        <v>546</v>
      </c>
      <c r="AV70" s="822"/>
      <c r="AW70" s="822"/>
      <c r="AX70" s="822"/>
      <c r="AY70" s="822"/>
      <c r="AZ70" s="868"/>
      <c r="BA70" s="868"/>
      <c r="BB70" s="868"/>
      <c r="BC70" s="868"/>
      <c r="BD70" s="869"/>
      <c r="BE70" s="218"/>
      <c r="BF70" s="218"/>
      <c r="BG70" s="218"/>
      <c r="BH70" s="218"/>
      <c r="BI70" s="218"/>
      <c r="BJ70" s="218"/>
      <c r="BK70" s="218"/>
      <c r="BL70" s="218"/>
      <c r="BM70" s="218"/>
      <c r="BN70" s="218"/>
      <c r="BO70" s="218"/>
      <c r="BP70" s="218"/>
      <c r="BQ70" s="215">
        <v>64</v>
      </c>
      <c r="BR70" s="220"/>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9"/>
    </row>
    <row r="71" spans="1:131" s="200" customFormat="1" ht="26.25" customHeight="1">
      <c r="A71" s="214">
        <v>4</v>
      </c>
      <c r="B71" s="864" t="s">
        <v>538</v>
      </c>
      <c r="C71" s="865"/>
      <c r="D71" s="865"/>
      <c r="E71" s="865"/>
      <c r="F71" s="865"/>
      <c r="G71" s="865"/>
      <c r="H71" s="865"/>
      <c r="I71" s="865"/>
      <c r="J71" s="865"/>
      <c r="K71" s="865"/>
      <c r="L71" s="865"/>
      <c r="M71" s="865"/>
      <c r="N71" s="865"/>
      <c r="O71" s="865"/>
      <c r="P71" s="866"/>
      <c r="Q71" s="867">
        <v>23</v>
      </c>
      <c r="R71" s="822"/>
      <c r="S71" s="822"/>
      <c r="T71" s="822"/>
      <c r="U71" s="822"/>
      <c r="V71" s="822">
        <v>21</v>
      </c>
      <c r="W71" s="822"/>
      <c r="X71" s="822"/>
      <c r="Y71" s="822"/>
      <c r="Z71" s="822"/>
      <c r="AA71" s="822">
        <v>2</v>
      </c>
      <c r="AB71" s="822"/>
      <c r="AC71" s="822"/>
      <c r="AD71" s="822"/>
      <c r="AE71" s="822"/>
      <c r="AF71" s="822">
        <v>2</v>
      </c>
      <c r="AG71" s="822"/>
      <c r="AH71" s="822"/>
      <c r="AI71" s="822"/>
      <c r="AJ71" s="822"/>
      <c r="AK71" s="822">
        <v>5</v>
      </c>
      <c r="AL71" s="822"/>
      <c r="AM71" s="822"/>
      <c r="AN71" s="822"/>
      <c r="AO71" s="822"/>
      <c r="AP71" s="822" t="s">
        <v>542</v>
      </c>
      <c r="AQ71" s="822"/>
      <c r="AR71" s="822"/>
      <c r="AS71" s="822"/>
      <c r="AT71" s="822"/>
      <c r="AU71" s="822" t="s">
        <v>542</v>
      </c>
      <c r="AV71" s="822"/>
      <c r="AW71" s="822"/>
      <c r="AX71" s="822"/>
      <c r="AY71" s="822"/>
      <c r="AZ71" s="868"/>
      <c r="BA71" s="868"/>
      <c r="BB71" s="868"/>
      <c r="BC71" s="868"/>
      <c r="BD71" s="869"/>
      <c r="BE71" s="218"/>
      <c r="BF71" s="218"/>
      <c r="BG71" s="218"/>
      <c r="BH71" s="218"/>
      <c r="BI71" s="218"/>
      <c r="BJ71" s="218"/>
      <c r="BK71" s="218"/>
      <c r="BL71" s="218"/>
      <c r="BM71" s="218"/>
      <c r="BN71" s="218"/>
      <c r="BO71" s="218"/>
      <c r="BP71" s="218"/>
      <c r="BQ71" s="215">
        <v>65</v>
      </c>
      <c r="BR71" s="220"/>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9"/>
    </row>
    <row r="72" spans="1:131" s="200" customFormat="1" ht="26.25" customHeight="1">
      <c r="A72" s="214">
        <v>5</v>
      </c>
      <c r="B72" s="864" t="s">
        <v>539</v>
      </c>
      <c r="C72" s="865"/>
      <c r="D72" s="865"/>
      <c r="E72" s="865"/>
      <c r="F72" s="865"/>
      <c r="G72" s="865"/>
      <c r="H72" s="865"/>
      <c r="I72" s="865"/>
      <c r="J72" s="865"/>
      <c r="K72" s="865"/>
      <c r="L72" s="865"/>
      <c r="M72" s="865"/>
      <c r="N72" s="865"/>
      <c r="O72" s="865"/>
      <c r="P72" s="866"/>
      <c r="Q72" s="867">
        <v>123</v>
      </c>
      <c r="R72" s="822"/>
      <c r="S72" s="822"/>
      <c r="T72" s="822"/>
      <c r="U72" s="822"/>
      <c r="V72" s="822">
        <v>110</v>
      </c>
      <c r="W72" s="822"/>
      <c r="X72" s="822"/>
      <c r="Y72" s="822"/>
      <c r="Z72" s="822"/>
      <c r="AA72" s="822">
        <v>13</v>
      </c>
      <c r="AB72" s="822"/>
      <c r="AC72" s="822"/>
      <c r="AD72" s="822"/>
      <c r="AE72" s="822"/>
      <c r="AF72" s="822">
        <v>13</v>
      </c>
      <c r="AG72" s="822"/>
      <c r="AH72" s="822"/>
      <c r="AI72" s="822"/>
      <c r="AJ72" s="822"/>
      <c r="AK72" s="822">
        <v>0</v>
      </c>
      <c r="AL72" s="822"/>
      <c r="AM72" s="822"/>
      <c r="AN72" s="822"/>
      <c r="AO72" s="822"/>
      <c r="AP72" s="822" t="s">
        <v>545</v>
      </c>
      <c r="AQ72" s="822"/>
      <c r="AR72" s="822"/>
      <c r="AS72" s="822"/>
      <c r="AT72" s="822"/>
      <c r="AU72" s="822" t="s">
        <v>542</v>
      </c>
      <c r="AV72" s="822"/>
      <c r="AW72" s="822"/>
      <c r="AX72" s="822"/>
      <c r="AY72" s="822"/>
      <c r="AZ72" s="868"/>
      <c r="BA72" s="868"/>
      <c r="BB72" s="868"/>
      <c r="BC72" s="868"/>
      <c r="BD72" s="869"/>
      <c r="BE72" s="218"/>
      <c r="BF72" s="218"/>
      <c r="BG72" s="218"/>
      <c r="BH72" s="218"/>
      <c r="BI72" s="218"/>
      <c r="BJ72" s="218"/>
      <c r="BK72" s="218"/>
      <c r="BL72" s="218"/>
      <c r="BM72" s="218"/>
      <c r="BN72" s="218"/>
      <c r="BO72" s="218"/>
      <c r="BP72" s="218"/>
      <c r="BQ72" s="215">
        <v>66</v>
      </c>
      <c r="BR72" s="220"/>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9"/>
    </row>
    <row r="73" spans="1:131" s="200" customFormat="1" ht="26.25" customHeight="1">
      <c r="A73" s="214">
        <v>6</v>
      </c>
      <c r="B73" s="864" t="s">
        <v>540</v>
      </c>
      <c r="C73" s="865"/>
      <c r="D73" s="865"/>
      <c r="E73" s="865"/>
      <c r="F73" s="865"/>
      <c r="G73" s="865"/>
      <c r="H73" s="865"/>
      <c r="I73" s="865"/>
      <c r="J73" s="865"/>
      <c r="K73" s="865"/>
      <c r="L73" s="865"/>
      <c r="M73" s="865"/>
      <c r="N73" s="865"/>
      <c r="O73" s="865"/>
      <c r="P73" s="866"/>
      <c r="Q73" s="867">
        <v>203159</v>
      </c>
      <c r="R73" s="822"/>
      <c r="S73" s="822"/>
      <c r="T73" s="822"/>
      <c r="U73" s="822"/>
      <c r="V73" s="822">
        <v>194040</v>
      </c>
      <c r="W73" s="822"/>
      <c r="X73" s="822"/>
      <c r="Y73" s="822"/>
      <c r="Z73" s="822"/>
      <c r="AA73" s="822">
        <v>9119</v>
      </c>
      <c r="AB73" s="822"/>
      <c r="AC73" s="822"/>
      <c r="AD73" s="822"/>
      <c r="AE73" s="822"/>
      <c r="AF73" s="822">
        <v>9119</v>
      </c>
      <c r="AG73" s="822"/>
      <c r="AH73" s="822"/>
      <c r="AI73" s="822"/>
      <c r="AJ73" s="822"/>
      <c r="AK73" s="822">
        <v>0</v>
      </c>
      <c r="AL73" s="822"/>
      <c r="AM73" s="822"/>
      <c r="AN73" s="822"/>
      <c r="AO73" s="822"/>
      <c r="AP73" s="822" t="s">
        <v>542</v>
      </c>
      <c r="AQ73" s="822"/>
      <c r="AR73" s="822"/>
      <c r="AS73" s="822"/>
      <c r="AT73" s="822"/>
      <c r="AU73" s="822" t="s">
        <v>545</v>
      </c>
      <c r="AV73" s="822"/>
      <c r="AW73" s="822"/>
      <c r="AX73" s="822"/>
      <c r="AY73" s="822"/>
      <c r="AZ73" s="868"/>
      <c r="BA73" s="868"/>
      <c r="BB73" s="868"/>
      <c r="BC73" s="868"/>
      <c r="BD73" s="869"/>
      <c r="BE73" s="218"/>
      <c r="BF73" s="218"/>
      <c r="BG73" s="218"/>
      <c r="BH73" s="218"/>
      <c r="BI73" s="218"/>
      <c r="BJ73" s="218"/>
      <c r="BK73" s="218"/>
      <c r="BL73" s="218"/>
      <c r="BM73" s="218"/>
      <c r="BN73" s="218"/>
      <c r="BO73" s="218"/>
      <c r="BP73" s="218"/>
      <c r="BQ73" s="215">
        <v>67</v>
      </c>
      <c r="BR73" s="220"/>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9"/>
    </row>
    <row r="74" spans="1:131" s="200" customFormat="1" ht="26.25" customHeight="1">
      <c r="A74" s="214">
        <v>7</v>
      </c>
      <c r="B74" s="864"/>
      <c r="C74" s="865"/>
      <c r="D74" s="865"/>
      <c r="E74" s="865"/>
      <c r="F74" s="865"/>
      <c r="G74" s="865"/>
      <c r="H74" s="865"/>
      <c r="I74" s="865"/>
      <c r="J74" s="865"/>
      <c r="K74" s="865"/>
      <c r="L74" s="865"/>
      <c r="M74" s="865"/>
      <c r="N74" s="865"/>
      <c r="O74" s="865"/>
      <c r="P74" s="866"/>
      <c r="Q74" s="867"/>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68"/>
      <c r="BA74" s="868"/>
      <c r="BB74" s="868"/>
      <c r="BC74" s="868"/>
      <c r="BD74" s="869"/>
      <c r="BE74" s="218"/>
      <c r="BF74" s="218"/>
      <c r="BG74" s="218"/>
      <c r="BH74" s="218"/>
      <c r="BI74" s="218"/>
      <c r="BJ74" s="218"/>
      <c r="BK74" s="218"/>
      <c r="BL74" s="218"/>
      <c r="BM74" s="218"/>
      <c r="BN74" s="218"/>
      <c r="BO74" s="218"/>
      <c r="BP74" s="218"/>
      <c r="BQ74" s="215">
        <v>68</v>
      </c>
      <c r="BR74" s="220"/>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9"/>
    </row>
    <row r="75" spans="1:131" s="200" customFormat="1" ht="26.25" customHeight="1">
      <c r="A75" s="214">
        <v>8</v>
      </c>
      <c r="B75" s="864"/>
      <c r="C75" s="865"/>
      <c r="D75" s="865"/>
      <c r="E75" s="865"/>
      <c r="F75" s="865"/>
      <c r="G75" s="865"/>
      <c r="H75" s="865"/>
      <c r="I75" s="865"/>
      <c r="J75" s="865"/>
      <c r="K75" s="865"/>
      <c r="L75" s="865"/>
      <c r="M75" s="865"/>
      <c r="N75" s="865"/>
      <c r="O75" s="865"/>
      <c r="P75" s="866"/>
      <c r="Q75" s="870"/>
      <c r="R75" s="871"/>
      <c r="S75" s="871"/>
      <c r="T75" s="871"/>
      <c r="U75" s="821"/>
      <c r="V75" s="872"/>
      <c r="W75" s="871"/>
      <c r="X75" s="871"/>
      <c r="Y75" s="871"/>
      <c r="Z75" s="821"/>
      <c r="AA75" s="872"/>
      <c r="AB75" s="871"/>
      <c r="AC75" s="871"/>
      <c r="AD75" s="871"/>
      <c r="AE75" s="821"/>
      <c r="AF75" s="872"/>
      <c r="AG75" s="871"/>
      <c r="AH75" s="871"/>
      <c r="AI75" s="871"/>
      <c r="AJ75" s="821"/>
      <c r="AK75" s="872"/>
      <c r="AL75" s="871"/>
      <c r="AM75" s="871"/>
      <c r="AN75" s="871"/>
      <c r="AO75" s="821"/>
      <c r="AP75" s="872"/>
      <c r="AQ75" s="871"/>
      <c r="AR75" s="871"/>
      <c r="AS75" s="871"/>
      <c r="AT75" s="821"/>
      <c r="AU75" s="872"/>
      <c r="AV75" s="871"/>
      <c r="AW75" s="871"/>
      <c r="AX75" s="871"/>
      <c r="AY75" s="821"/>
      <c r="AZ75" s="868"/>
      <c r="BA75" s="868"/>
      <c r="BB75" s="868"/>
      <c r="BC75" s="868"/>
      <c r="BD75" s="869"/>
      <c r="BE75" s="218"/>
      <c r="BF75" s="218"/>
      <c r="BG75" s="218"/>
      <c r="BH75" s="218"/>
      <c r="BI75" s="218"/>
      <c r="BJ75" s="218"/>
      <c r="BK75" s="218"/>
      <c r="BL75" s="218"/>
      <c r="BM75" s="218"/>
      <c r="BN75" s="218"/>
      <c r="BO75" s="218"/>
      <c r="BP75" s="218"/>
      <c r="BQ75" s="215">
        <v>69</v>
      </c>
      <c r="BR75" s="220"/>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9"/>
    </row>
    <row r="76" spans="1:131" s="200" customFormat="1" ht="26.25" customHeight="1">
      <c r="A76" s="214">
        <v>9</v>
      </c>
      <c r="B76" s="864"/>
      <c r="C76" s="865"/>
      <c r="D76" s="865"/>
      <c r="E76" s="865"/>
      <c r="F76" s="865"/>
      <c r="G76" s="865"/>
      <c r="H76" s="865"/>
      <c r="I76" s="865"/>
      <c r="J76" s="865"/>
      <c r="K76" s="865"/>
      <c r="L76" s="865"/>
      <c r="M76" s="865"/>
      <c r="N76" s="865"/>
      <c r="O76" s="865"/>
      <c r="P76" s="866"/>
      <c r="Q76" s="870"/>
      <c r="R76" s="871"/>
      <c r="S76" s="871"/>
      <c r="T76" s="871"/>
      <c r="U76" s="821"/>
      <c r="V76" s="872"/>
      <c r="W76" s="871"/>
      <c r="X76" s="871"/>
      <c r="Y76" s="871"/>
      <c r="Z76" s="821"/>
      <c r="AA76" s="872"/>
      <c r="AB76" s="871"/>
      <c r="AC76" s="871"/>
      <c r="AD76" s="871"/>
      <c r="AE76" s="821"/>
      <c r="AF76" s="872"/>
      <c r="AG76" s="871"/>
      <c r="AH76" s="871"/>
      <c r="AI76" s="871"/>
      <c r="AJ76" s="821"/>
      <c r="AK76" s="872"/>
      <c r="AL76" s="871"/>
      <c r="AM76" s="871"/>
      <c r="AN76" s="871"/>
      <c r="AO76" s="821"/>
      <c r="AP76" s="872"/>
      <c r="AQ76" s="871"/>
      <c r="AR76" s="871"/>
      <c r="AS76" s="871"/>
      <c r="AT76" s="821"/>
      <c r="AU76" s="872"/>
      <c r="AV76" s="871"/>
      <c r="AW76" s="871"/>
      <c r="AX76" s="871"/>
      <c r="AY76" s="821"/>
      <c r="AZ76" s="868"/>
      <c r="BA76" s="868"/>
      <c r="BB76" s="868"/>
      <c r="BC76" s="868"/>
      <c r="BD76" s="869"/>
      <c r="BE76" s="218"/>
      <c r="BF76" s="218"/>
      <c r="BG76" s="218"/>
      <c r="BH76" s="218"/>
      <c r="BI76" s="218"/>
      <c r="BJ76" s="218"/>
      <c r="BK76" s="218"/>
      <c r="BL76" s="218"/>
      <c r="BM76" s="218"/>
      <c r="BN76" s="218"/>
      <c r="BO76" s="218"/>
      <c r="BP76" s="218"/>
      <c r="BQ76" s="215">
        <v>70</v>
      </c>
      <c r="BR76" s="220"/>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9"/>
    </row>
    <row r="77" spans="1:131" s="200" customFormat="1" ht="26.25" customHeight="1">
      <c r="A77" s="214">
        <v>10</v>
      </c>
      <c r="B77" s="864"/>
      <c r="C77" s="865"/>
      <c r="D77" s="865"/>
      <c r="E77" s="865"/>
      <c r="F77" s="865"/>
      <c r="G77" s="865"/>
      <c r="H77" s="865"/>
      <c r="I77" s="865"/>
      <c r="J77" s="865"/>
      <c r="K77" s="865"/>
      <c r="L77" s="865"/>
      <c r="M77" s="865"/>
      <c r="N77" s="865"/>
      <c r="O77" s="865"/>
      <c r="P77" s="866"/>
      <c r="Q77" s="870"/>
      <c r="R77" s="871"/>
      <c r="S77" s="871"/>
      <c r="T77" s="871"/>
      <c r="U77" s="821"/>
      <c r="V77" s="872"/>
      <c r="W77" s="871"/>
      <c r="X77" s="871"/>
      <c r="Y77" s="871"/>
      <c r="Z77" s="821"/>
      <c r="AA77" s="872"/>
      <c r="AB77" s="871"/>
      <c r="AC77" s="871"/>
      <c r="AD77" s="871"/>
      <c r="AE77" s="821"/>
      <c r="AF77" s="872"/>
      <c r="AG77" s="871"/>
      <c r="AH77" s="871"/>
      <c r="AI77" s="871"/>
      <c r="AJ77" s="821"/>
      <c r="AK77" s="872"/>
      <c r="AL77" s="871"/>
      <c r="AM77" s="871"/>
      <c r="AN77" s="871"/>
      <c r="AO77" s="821"/>
      <c r="AP77" s="872"/>
      <c r="AQ77" s="871"/>
      <c r="AR77" s="871"/>
      <c r="AS77" s="871"/>
      <c r="AT77" s="821"/>
      <c r="AU77" s="872"/>
      <c r="AV77" s="871"/>
      <c r="AW77" s="871"/>
      <c r="AX77" s="871"/>
      <c r="AY77" s="821"/>
      <c r="AZ77" s="868"/>
      <c r="BA77" s="868"/>
      <c r="BB77" s="868"/>
      <c r="BC77" s="868"/>
      <c r="BD77" s="869"/>
      <c r="BE77" s="218"/>
      <c r="BF77" s="218"/>
      <c r="BG77" s="218"/>
      <c r="BH77" s="218"/>
      <c r="BI77" s="218"/>
      <c r="BJ77" s="218"/>
      <c r="BK77" s="218"/>
      <c r="BL77" s="218"/>
      <c r="BM77" s="218"/>
      <c r="BN77" s="218"/>
      <c r="BO77" s="218"/>
      <c r="BP77" s="218"/>
      <c r="BQ77" s="215">
        <v>71</v>
      </c>
      <c r="BR77" s="220"/>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9"/>
    </row>
    <row r="78" spans="1:131" s="200" customFormat="1" ht="26.25" customHeight="1">
      <c r="A78" s="214">
        <v>11</v>
      </c>
      <c r="B78" s="864"/>
      <c r="C78" s="865"/>
      <c r="D78" s="865"/>
      <c r="E78" s="865"/>
      <c r="F78" s="865"/>
      <c r="G78" s="865"/>
      <c r="H78" s="865"/>
      <c r="I78" s="865"/>
      <c r="J78" s="865"/>
      <c r="K78" s="865"/>
      <c r="L78" s="865"/>
      <c r="M78" s="865"/>
      <c r="N78" s="865"/>
      <c r="O78" s="865"/>
      <c r="P78" s="866"/>
      <c r="Q78" s="867"/>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8"/>
      <c r="BA78" s="868"/>
      <c r="BB78" s="868"/>
      <c r="BC78" s="868"/>
      <c r="BD78" s="869"/>
      <c r="BE78" s="218"/>
      <c r="BF78" s="218"/>
      <c r="BG78" s="218"/>
      <c r="BH78" s="218"/>
      <c r="BI78" s="218"/>
      <c r="BJ78" s="221"/>
      <c r="BK78" s="221"/>
      <c r="BL78" s="221"/>
      <c r="BM78" s="221"/>
      <c r="BN78" s="221"/>
      <c r="BO78" s="218"/>
      <c r="BP78" s="218"/>
      <c r="BQ78" s="215">
        <v>72</v>
      </c>
      <c r="BR78" s="220"/>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9"/>
    </row>
    <row r="79" spans="1:131" s="200" customFormat="1" ht="26.25" customHeight="1">
      <c r="A79" s="214">
        <v>12</v>
      </c>
      <c r="B79" s="864"/>
      <c r="C79" s="865"/>
      <c r="D79" s="865"/>
      <c r="E79" s="865"/>
      <c r="F79" s="865"/>
      <c r="G79" s="865"/>
      <c r="H79" s="865"/>
      <c r="I79" s="865"/>
      <c r="J79" s="865"/>
      <c r="K79" s="865"/>
      <c r="L79" s="865"/>
      <c r="M79" s="865"/>
      <c r="N79" s="865"/>
      <c r="O79" s="865"/>
      <c r="P79" s="866"/>
      <c r="Q79" s="867"/>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8"/>
      <c r="BA79" s="868"/>
      <c r="BB79" s="868"/>
      <c r="BC79" s="868"/>
      <c r="BD79" s="869"/>
      <c r="BE79" s="218"/>
      <c r="BF79" s="218"/>
      <c r="BG79" s="218"/>
      <c r="BH79" s="218"/>
      <c r="BI79" s="218"/>
      <c r="BJ79" s="221"/>
      <c r="BK79" s="221"/>
      <c r="BL79" s="221"/>
      <c r="BM79" s="221"/>
      <c r="BN79" s="221"/>
      <c r="BO79" s="218"/>
      <c r="BP79" s="218"/>
      <c r="BQ79" s="215">
        <v>73</v>
      </c>
      <c r="BR79" s="220"/>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9"/>
    </row>
    <row r="80" spans="1:131" s="200" customFormat="1" ht="26.25" customHeight="1">
      <c r="A80" s="214">
        <v>13</v>
      </c>
      <c r="B80" s="864"/>
      <c r="C80" s="865"/>
      <c r="D80" s="865"/>
      <c r="E80" s="865"/>
      <c r="F80" s="865"/>
      <c r="G80" s="865"/>
      <c r="H80" s="865"/>
      <c r="I80" s="865"/>
      <c r="J80" s="865"/>
      <c r="K80" s="865"/>
      <c r="L80" s="865"/>
      <c r="M80" s="865"/>
      <c r="N80" s="865"/>
      <c r="O80" s="865"/>
      <c r="P80" s="866"/>
      <c r="Q80" s="867"/>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8"/>
      <c r="BA80" s="868"/>
      <c r="BB80" s="868"/>
      <c r="BC80" s="868"/>
      <c r="BD80" s="869"/>
      <c r="BE80" s="218"/>
      <c r="BF80" s="218"/>
      <c r="BG80" s="218"/>
      <c r="BH80" s="218"/>
      <c r="BI80" s="218"/>
      <c r="BJ80" s="218"/>
      <c r="BK80" s="218"/>
      <c r="BL80" s="218"/>
      <c r="BM80" s="218"/>
      <c r="BN80" s="218"/>
      <c r="BO80" s="218"/>
      <c r="BP80" s="218"/>
      <c r="BQ80" s="215">
        <v>74</v>
      </c>
      <c r="BR80" s="220"/>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9"/>
    </row>
    <row r="81" spans="1:131" s="200" customFormat="1" ht="26.25" customHeight="1">
      <c r="A81" s="214">
        <v>14</v>
      </c>
      <c r="B81" s="864"/>
      <c r="C81" s="865"/>
      <c r="D81" s="865"/>
      <c r="E81" s="865"/>
      <c r="F81" s="865"/>
      <c r="G81" s="865"/>
      <c r="H81" s="865"/>
      <c r="I81" s="865"/>
      <c r="J81" s="865"/>
      <c r="K81" s="865"/>
      <c r="L81" s="865"/>
      <c r="M81" s="865"/>
      <c r="N81" s="865"/>
      <c r="O81" s="865"/>
      <c r="P81" s="866"/>
      <c r="Q81" s="867"/>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8"/>
      <c r="BA81" s="868"/>
      <c r="BB81" s="868"/>
      <c r="BC81" s="868"/>
      <c r="BD81" s="869"/>
      <c r="BE81" s="218"/>
      <c r="BF81" s="218"/>
      <c r="BG81" s="218"/>
      <c r="BH81" s="218"/>
      <c r="BI81" s="218"/>
      <c r="BJ81" s="218"/>
      <c r="BK81" s="218"/>
      <c r="BL81" s="218"/>
      <c r="BM81" s="218"/>
      <c r="BN81" s="218"/>
      <c r="BO81" s="218"/>
      <c r="BP81" s="218"/>
      <c r="BQ81" s="215">
        <v>75</v>
      </c>
      <c r="BR81" s="220"/>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9"/>
    </row>
    <row r="82" spans="1:131" s="200" customFormat="1" ht="26.25" customHeight="1">
      <c r="A82" s="214">
        <v>15</v>
      </c>
      <c r="B82" s="864"/>
      <c r="C82" s="865"/>
      <c r="D82" s="865"/>
      <c r="E82" s="865"/>
      <c r="F82" s="865"/>
      <c r="G82" s="865"/>
      <c r="H82" s="865"/>
      <c r="I82" s="865"/>
      <c r="J82" s="865"/>
      <c r="K82" s="865"/>
      <c r="L82" s="865"/>
      <c r="M82" s="865"/>
      <c r="N82" s="865"/>
      <c r="O82" s="865"/>
      <c r="P82" s="866"/>
      <c r="Q82" s="867"/>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8"/>
      <c r="BA82" s="868"/>
      <c r="BB82" s="868"/>
      <c r="BC82" s="868"/>
      <c r="BD82" s="869"/>
      <c r="BE82" s="218"/>
      <c r="BF82" s="218"/>
      <c r="BG82" s="218"/>
      <c r="BH82" s="218"/>
      <c r="BI82" s="218"/>
      <c r="BJ82" s="218"/>
      <c r="BK82" s="218"/>
      <c r="BL82" s="218"/>
      <c r="BM82" s="218"/>
      <c r="BN82" s="218"/>
      <c r="BO82" s="218"/>
      <c r="BP82" s="218"/>
      <c r="BQ82" s="215">
        <v>76</v>
      </c>
      <c r="BR82" s="220"/>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9"/>
    </row>
    <row r="83" spans="1:131" s="200" customFormat="1" ht="26.25" customHeight="1">
      <c r="A83" s="214">
        <v>16</v>
      </c>
      <c r="B83" s="864"/>
      <c r="C83" s="865"/>
      <c r="D83" s="865"/>
      <c r="E83" s="865"/>
      <c r="F83" s="865"/>
      <c r="G83" s="865"/>
      <c r="H83" s="865"/>
      <c r="I83" s="865"/>
      <c r="J83" s="865"/>
      <c r="K83" s="865"/>
      <c r="L83" s="865"/>
      <c r="M83" s="865"/>
      <c r="N83" s="865"/>
      <c r="O83" s="865"/>
      <c r="P83" s="866"/>
      <c r="Q83" s="867"/>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8"/>
      <c r="BA83" s="868"/>
      <c r="BB83" s="868"/>
      <c r="BC83" s="868"/>
      <c r="BD83" s="869"/>
      <c r="BE83" s="218"/>
      <c r="BF83" s="218"/>
      <c r="BG83" s="218"/>
      <c r="BH83" s="218"/>
      <c r="BI83" s="218"/>
      <c r="BJ83" s="218"/>
      <c r="BK83" s="218"/>
      <c r="BL83" s="218"/>
      <c r="BM83" s="218"/>
      <c r="BN83" s="218"/>
      <c r="BO83" s="218"/>
      <c r="BP83" s="218"/>
      <c r="BQ83" s="215">
        <v>77</v>
      </c>
      <c r="BR83" s="220"/>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9"/>
    </row>
    <row r="84" spans="1:131" s="200" customFormat="1" ht="26.25" customHeight="1">
      <c r="A84" s="214">
        <v>17</v>
      </c>
      <c r="B84" s="864"/>
      <c r="C84" s="865"/>
      <c r="D84" s="865"/>
      <c r="E84" s="865"/>
      <c r="F84" s="865"/>
      <c r="G84" s="865"/>
      <c r="H84" s="865"/>
      <c r="I84" s="865"/>
      <c r="J84" s="865"/>
      <c r="K84" s="865"/>
      <c r="L84" s="865"/>
      <c r="M84" s="865"/>
      <c r="N84" s="865"/>
      <c r="O84" s="865"/>
      <c r="P84" s="866"/>
      <c r="Q84" s="867"/>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8"/>
      <c r="BA84" s="868"/>
      <c r="BB84" s="868"/>
      <c r="BC84" s="868"/>
      <c r="BD84" s="869"/>
      <c r="BE84" s="218"/>
      <c r="BF84" s="218"/>
      <c r="BG84" s="218"/>
      <c r="BH84" s="218"/>
      <c r="BI84" s="218"/>
      <c r="BJ84" s="218"/>
      <c r="BK84" s="218"/>
      <c r="BL84" s="218"/>
      <c r="BM84" s="218"/>
      <c r="BN84" s="218"/>
      <c r="BO84" s="218"/>
      <c r="BP84" s="218"/>
      <c r="BQ84" s="215">
        <v>78</v>
      </c>
      <c r="BR84" s="220"/>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9"/>
    </row>
    <row r="85" spans="1:131" s="200" customFormat="1" ht="26.25" customHeight="1">
      <c r="A85" s="214">
        <v>18</v>
      </c>
      <c r="B85" s="864"/>
      <c r="C85" s="865"/>
      <c r="D85" s="865"/>
      <c r="E85" s="865"/>
      <c r="F85" s="865"/>
      <c r="G85" s="865"/>
      <c r="H85" s="865"/>
      <c r="I85" s="865"/>
      <c r="J85" s="865"/>
      <c r="K85" s="865"/>
      <c r="L85" s="865"/>
      <c r="M85" s="865"/>
      <c r="N85" s="865"/>
      <c r="O85" s="865"/>
      <c r="P85" s="866"/>
      <c r="Q85" s="867"/>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8"/>
      <c r="BA85" s="868"/>
      <c r="BB85" s="868"/>
      <c r="BC85" s="868"/>
      <c r="BD85" s="869"/>
      <c r="BE85" s="218"/>
      <c r="BF85" s="218"/>
      <c r="BG85" s="218"/>
      <c r="BH85" s="218"/>
      <c r="BI85" s="218"/>
      <c r="BJ85" s="218"/>
      <c r="BK85" s="218"/>
      <c r="BL85" s="218"/>
      <c r="BM85" s="218"/>
      <c r="BN85" s="218"/>
      <c r="BO85" s="218"/>
      <c r="BP85" s="218"/>
      <c r="BQ85" s="215">
        <v>79</v>
      </c>
      <c r="BR85" s="220"/>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9"/>
    </row>
    <row r="86" spans="1:131" s="200" customFormat="1" ht="26.25" customHeight="1">
      <c r="A86" s="214">
        <v>19</v>
      </c>
      <c r="B86" s="864"/>
      <c r="C86" s="865"/>
      <c r="D86" s="865"/>
      <c r="E86" s="865"/>
      <c r="F86" s="865"/>
      <c r="G86" s="865"/>
      <c r="H86" s="865"/>
      <c r="I86" s="865"/>
      <c r="J86" s="865"/>
      <c r="K86" s="865"/>
      <c r="L86" s="865"/>
      <c r="M86" s="865"/>
      <c r="N86" s="865"/>
      <c r="O86" s="865"/>
      <c r="P86" s="866"/>
      <c r="Q86" s="867"/>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8"/>
      <c r="BA86" s="868"/>
      <c r="BB86" s="868"/>
      <c r="BC86" s="868"/>
      <c r="BD86" s="869"/>
      <c r="BE86" s="218"/>
      <c r="BF86" s="218"/>
      <c r="BG86" s="218"/>
      <c r="BH86" s="218"/>
      <c r="BI86" s="218"/>
      <c r="BJ86" s="218"/>
      <c r="BK86" s="218"/>
      <c r="BL86" s="218"/>
      <c r="BM86" s="218"/>
      <c r="BN86" s="218"/>
      <c r="BO86" s="218"/>
      <c r="BP86" s="218"/>
      <c r="BQ86" s="215">
        <v>80</v>
      </c>
      <c r="BR86" s="220"/>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9"/>
    </row>
    <row r="87" spans="1:131" s="200" customFormat="1" ht="26.25" customHeight="1">
      <c r="A87" s="222">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8"/>
      <c r="BF87" s="218"/>
      <c r="BG87" s="218"/>
      <c r="BH87" s="218"/>
      <c r="BI87" s="218"/>
      <c r="BJ87" s="218"/>
      <c r="BK87" s="218"/>
      <c r="BL87" s="218"/>
      <c r="BM87" s="218"/>
      <c r="BN87" s="218"/>
      <c r="BO87" s="218"/>
      <c r="BP87" s="218"/>
      <c r="BQ87" s="215">
        <v>81</v>
      </c>
      <c r="BR87" s="220"/>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9"/>
    </row>
    <row r="88" spans="1:131" s="200" customFormat="1" ht="26.25" customHeight="1" thickBot="1">
      <c r="A88" s="217" t="s">
        <v>368</v>
      </c>
      <c r="B88" s="780" t="s">
        <v>393</v>
      </c>
      <c r="C88" s="781"/>
      <c r="D88" s="781"/>
      <c r="E88" s="781"/>
      <c r="F88" s="781"/>
      <c r="G88" s="781"/>
      <c r="H88" s="781"/>
      <c r="I88" s="781"/>
      <c r="J88" s="781"/>
      <c r="K88" s="781"/>
      <c r="L88" s="781"/>
      <c r="M88" s="781"/>
      <c r="N88" s="781"/>
      <c r="O88" s="781"/>
      <c r="P88" s="782"/>
      <c r="Q88" s="829"/>
      <c r="R88" s="830"/>
      <c r="S88" s="830"/>
      <c r="T88" s="830"/>
      <c r="U88" s="830"/>
      <c r="V88" s="830"/>
      <c r="W88" s="830"/>
      <c r="X88" s="830"/>
      <c r="Y88" s="830"/>
      <c r="Z88" s="830"/>
      <c r="AA88" s="830"/>
      <c r="AB88" s="830"/>
      <c r="AC88" s="830"/>
      <c r="AD88" s="830"/>
      <c r="AE88" s="830"/>
      <c r="AF88" s="833">
        <v>9659</v>
      </c>
      <c r="AG88" s="833"/>
      <c r="AH88" s="833"/>
      <c r="AI88" s="833"/>
      <c r="AJ88" s="833"/>
      <c r="AK88" s="830"/>
      <c r="AL88" s="830"/>
      <c r="AM88" s="830"/>
      <c r="AN88" s="830"/>
      <c r="AO88" s="830"/>
      <c r="AP88" s="833">
        <v>5818</v>
      </c>
      <c r="AQ88" s="833"/>
      <c r="AR88" s="833"/>
      <c r="AS88" s="833"/>
      <c r="AT88" s="833"/>
      <c r="AU88" s="833">
        <v>419</v>
      </c>
      <c r="AV88" s="833"/>
      <c r="AW88" s="833"/>
      <c r="AX88" s="833"/>
      <c r="AY88" s="833"/>
      <c r="AZ88" s="838"/>
      <c r="BA88" s="838"/>
      <c r="BB88" s="838"/>
      <c r="BC88" s="838"/>
      <c r="BD88" s="839"/>
      <c r="BE88" s="218"/>
      <c r="BF88" s="218"/>
      <c r="BG88" s="218"/>
      <c r="BH88" s="218"/>
      <c r="BI88" s="218"/>
      <c r="BJ88" s="218"/>
      <c r="BK88" s="218"/>
      <c r="BL88" s="218"/>
      <c r="BM88" s="218"/>
      <c r="BN88" s="218"/>
      <c r="BO88" s="218"/>
      <c r="BP88" s="218"/>
      <c r="BQ88" s="215">
        <v>82</v>
      </c>
      <c r="BR88" s="220"/>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394</v>
      </c>
      <c r="BS102" s="781"/>
      <c r="BT102" s="781"/>
      <c r="BU102" s="781"/>
      <c r="BV102" s="781"/>
      <c r="BW102" s="781"/>
      <c r="BX102" s="781"/>
      <c r="BY102" s="781"/>
      <c r="BZ102" s="781"/>
      <c r="CA102" s="781"/>
      <c r="CB102" s="781"/>
      <c r="CC102" s="781"/>
      <c r="CD102" s="781"/>
      <c r="CE102" s="781"/>
      <c r="CF102" s="781"/>
      <c r="CG102" s="782"/>
      <c r="CH102" s="880"/>
      <c r="CI102" s="881"/>
      <c r="CJ102" s="881"/>
      <c r="CK102" s="881"/>
      <c r="CL102" s="882"/>
      <c r="CM102" s="880"/>
      <c r="CN102" s="881"/>
      <c r="CO102" s="881"/>
      <c r="CP102" s="881"/>
      <c r="CQ102" s="882"/>
      <c r="CR102" s="883">
        <v>20</v>
      </c>
      <c r="CS102" s="841"/>
      <c r="CT102" s="841"/>
      <c r="CU102" s="841"/>
      <c r="CV102" s="884"/>
      <c r="CW102" s="883">
        <v>13</v>
      </c>
      <c r="CX102" s="841"/>
      <c r="CY102" s="841"/>
      <c r="CZ102" s="841"/>
      <c r="DA102" s="884"/>
      <c r="DB102" s="883" t="s">
        <v>542</v>
      </c>
      <c r="DC102" s="841"/>
      <c r="DD102" s="841"/>
      <c r="DE102" s="841"/>
      <c r="DF102" s="884"/>
      <c r="DG102" s="883" t="s">
        <v>542</v>
      </c>
      <c r="DH102" s="841"/>
      <c r="DI102" s="841"/>
      <c r="DJ102" s="841"/>
      <c r="DK102" s="884"/>
      <c r="DL102" s="883" t="s">
        <v>542</v>
      </c>
      <c r="DM102" s="841"/>
      <c r="DN102" s="841"/>
      <c r="DO102" s="841"/>
      <c r="DP102" s="884"/>
      <c r="DQ102" s="883" t="s">
        <v>542</v>
      </c>
      <c r="DR102" s="841"/>
      <c r="DS102" s="841"/>
      <c r="DT102" s="841"/>
      <c r="DU102" s="884"/>
      <c r="DV102" s="907"/>
      <c r="DW102" s="908"/>
      <c r="DX102" s="908"/>
      <c r="DY102" s="908"/>
      <c r="DZ102" s="909"/>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0" t="s">
        <v>395</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1" t="s">
        <v>396</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2" t="s">
        <v>399</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400</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9" customFormat="1" ht="26.25" customHeight="1">
      <c r="A109" s="90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402</v>
      </c>
      <c r="AB109" s="886"/>
      <c r="AC109" s="886"/>
      <c r="AD109" s="886"/>
      <c r="AE109" s="887"/>
      <c r="AF109" s="885" t="s">
        <v>287</v>
      </c>
      <c r="AG109" s="886"/>
      <c r="AH109" s="886"/>
      <c r="AI109" s="886"/>
      <c r="AJ109" s="887"/>
      <c r="AK109" s="885" t="s">
        <v>286</v>
      </c>
      <c r="AL109" s="886"/>
      <c r="AM109" s="886"/>
      <c r="AN109" s="886"/>
      <c r="AO109" s="887"/>
      <c r="AP109" s="885" t="s">
        <v>403</v>
      </c>
      <c r="AQ109" s="886"/>
      <c r="AR109" s="886"/>
      <c r="AS109" s="886"/>
      <c r="AT109" s="888"/>
      <c r="AU109" s="90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402</v>
      </c>
      <c r="BR109" s="886"/>
      <c r="BS109" s="886"/>
      <c r="BT109" s="886"/>
      <c r="BU109" s="887"/>
      <c r="BV109" s="885" t="s">
        <v>287</v>
      </c>
      <c r="BW109" s="886"/>
      <c r="BX109" s="886"/>
      <c r="BY109" s="886"/>
      <c r="BZ109" s="887"/>
      <c r="CA109" s="885" t="s">
        <v>286</v>
      </c>
      <c r="CB109" s="886"/>
      <c r="CC109" s="886"/>
      <c r="CD109" s="886"/>
      <c r="CE109" s="887"/>
      <c r="CF109" s="906" t="s">
        <v>403</v>
      </c>
      <c r="CG109" s="906"/>
      <c r="CH109" s="906"/>
      <c r="CI109" s="906"/>
      <c r="CJ109" s="906"/>
      <c r="CK109" s="885"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402</v>
      </c>
      <c r="DH109" s="886"/>
      <c r="DI109" s="886"/>
      <c r="DJ109" s="886"/>
      <c r="DK109" s="887"/>
      <c r="DL109" s="885" t="s">
        <v>287</v>
      </c>
      <c r="DM109" s="886"/>
      <c r="DN109" s="886"/>
      <c r="DO109" s="886"/>
      <c r="DP109" s="887"/>
      <c r="DQ109" s="885" t="s">
        <v>286</v>
      </c>
      <c r="DR109" s="886"/>
      <c r="DS109" s="886"/>
      <c r="DT109" s="886"/>
      <c r="DU109" s="887"/>
      <c r="DV109" s="885" t="s">
        <v>403</v>
      </c>
      <c r="DW109" s="886"/>
      <c r="DX109" s="886"/>
      <c r="DY109" s="886"/>
      <c r="DZ109" s="888"/>
    </row>
    <row r="110" spans="1:131" s="199" customFormat="1" ht="26.25" customHeight="1">
      <c r="A110" s="889" t="s">
        <v>405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881040</v>
      </c>
      <c r="AB110" s="893"/>
      <c r="AC110" s="893"/>
      <c r="AD110" s="893"/>
      <c r="AE110" s="894"/>
      <c r="AF110" s="895">
        <v>808708</v>
      </c>
      <c r="AG110" s="893"/>
      <c r="AH110" s="893"/>
      <c r="AI110" s="893"/>
      <c r="AJ110" s="894"/>
      <c r="AK110" s="895">
        <v>784901</v>
      </c>
      <c r="AL110" s="893"/>
      <c r="AM110" s="893"/>
      <c r="AN110" s="893"/>
      <c r="AO110" s="894"/>
      <c r="AP110" s="896">
        <v>10.7</v>
      </c>
      <c r="AQ110" s="897"/>
      <c r="AR110" s="897"/>
      <c r="AS110" s="897"/>
      <c r="AT110" s="898"/>
      <c r="AU110" s="899" t="s">
        <v>61</v>
      </c>
      <c r="AV110" s="900"/>
      <c r="AW110" s="900"/>
      <c r="AX110" s="900"/>
      <c r="AY110" s="900"/>
      <c r="AZ110" s="941" t="s">
        <v>406</v>
      </c>
      <c r="BA110" s="890"/>
      <c r="BB110" s="890"/>
      <c r="BC110" s="890"/>
      <c r="BD110" s="890"/>
      <c r="BE110" s="890"/>
      <c r="BF110" s="890"/>
      <c r="BG110" s="890"/>
      <c r="BH110" s="890"/>
      <c r="BI110" s="890"/>
      <c r="BJ110" s="890"/>
      <c r="BK110" s="890"/>
      <c r="BL110" s="890"/>
      <c r="BM110" s="890"/>
      <c r="BN110" s="890"/>
      <c r="BO110" s="890"/>
      <c r="BP110" s="891"/>
      <c r="BQ110" s="927">
        <v>7825791</v>
      </c>
      <c r="BR110" s="928"/>
      <c r="BS110" s="928"/>
      <c r="BT110" s="928"/>
      <c r="BU110" s="928"/>
      <c r="BV110" s="928">
        <v>7191153</v>
      </c>
      <c r="BW110" s="928"/>
      <c r="BX110" s="928"/>
      <c r="BY110" s="928"/>
      <c r="BZ110" s="928"/>
      <c r="CA110" s="928">
        <v>6997898</v>
      </c>
      <c r="CB110" s="928"/>
      <c r="CC110" s="928"/>
      <c r="CD110" s="928"/>
      <c r="CE110" s="928"/>
      <c r="CF110" s="942">
        <v>95.5</v>
      </c>
      <c r="CG110" s="943"/>
      <c r="CH110" s="943"/>
      <c r="CI110" s="943"/>
      <c r="CJ110" s="943"/>
      <c r="CK110" s="944" t="s">
        <v>407</v>
      </c>
      <c r="CL110" s="945"/>
      <c r="CM110" s="924" t="s">
        <v>408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9" customFormat="1" ht="26.25" customHeight="1">
      <c r="A111" s="931" t="s">
        <v>409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1"/>
      <c r="AV111" s="902"/>
      <c r="AW111" s="902"/>
      <c r="AX111" s="902"/>
      <c r="AY111" s="902"/>
      <c r="AZ111" s="950" t="s">
        <v>410</v>
      </c>
      <c r="BA111" s="951"/>
      <c r="BB111" s="951"/>
      <c r="BC111" s="951"/>
      <c r="BD111" s="951"/>
      <c r="BE111" s="951"/>
      <c r="BF111" s="951"/>
      <c r="BG111" s="951"/>
      <c r="BH111" s="951"/>
      <c r="BI111" s="951"/>
      <c r="BJ111" s="951"/>
      <c r="BK111" s="951"/>
      <c r="BL111" s="951"/>
      <c r="BM111" s="951"/>
      <c r="BN111" s="951"/>
      <c r="BO111" s="951"/>
      <c r="BP111" s="952"/>
      <c r="BQ111" s="920" t="s">
        <v>112</v>
      </c>
      <c r="BR111" s="921"/>
      <c r="BS111" s="921"/>
      <c r="BT111" s="921"/>
      <c r="BU111" s="921"/>
      <c r="BV111" s="921" t="s">
        <v>112</v>
      </c>
      <c r="BW111" s="921"/>
      <c r="BX111" s="921"/>
      <c r="BY111" s="921"/>
      <c r="BZ111" s="921"/>
      <c r="CA111" s="921" t="s">
        <v>112</v>
      </c>
      <c r="CB111" s="921"/>
      <c r="CC111" s="921"/>
      <c r="CD111" s="921"/>
      <c r="CE111" s="921"/>
      <c r="CF111" s="915" t="s">
        <v>112</v>
      </c>
      <c r="CG111" s="916"/>
      <c r="CH111" s="916"/>
      <c r="CI111" s="916"/>
      <c r="CJ111" s="916"/>
      <c r="CK111" s="946"/>
      <c r="CL111" s="947"/>
      <c r="CM111" s="917" t="s">
        <v>411</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9" customFormat="1" ht="26.25" customHeight="1">
      <c r="A112" s="953" t="s">
        <v>412</v>
      </c>
      <c r="B112" s="954"/>
      <c r="C112" s="951" t="s">
        <v>413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1"/>
      <c r="AV112" s="902"/>
      <c r="AW112" s="902"/>
      <c r="AX112" s="902"/>
      <c r="AY112" s="902"/>
      <c r="AZ112" s="950" t="s">
        <v>414</v>
      </c>
      <c r="BA112" s="951"/>
      <c r="BB112" s="951"/>
      <c r="BC112" s="951"/>
      <c r="BD112" s="951"/>
      <c r="BE112" s="951"/>
      <c r="BF112" s="951"/>
      <c r="BG112" s="951"/>
      <c r="BH112" s="951"/>
      <c r="BI112" s="951"/>
      <c r="BJ112" s="951"/>
      <c r="BK112" s="951"/>
      <c r="BL112" s="951"/>
      <c r="BM112" s="951"/>
      <c r="BN112" s="951"/>
      <c r="BO112" s="951"/>
      <c r="BP112" s="952"/>
      <c r="BQ112" s="920">
        <v>8501543</v>
      </c>
      <c r="BR112" s="921"/>
      <c r="BS112" s="921"/>
      <c r="BT112" s="921"/>
      <c r="BU112" s="921"/>
      <c r="BV112" s="921">
        <v>8181638</v>
      </c>
      <c r="BW112" s="921"/>
      <c r="BX112" s="921"/>
      <c r="BY112" s="921"/>
      <c r="BZ112" s="921"/>
      <c r="CA112" s="921">
        <v>7724885</v>
      </c>
      <c r="CB112" s="921"/>
      <c r="CC112" s="921"/>
      <c r="CD112" s="921"/>
      <c r="CE112" s="921"/>
      <c r="CF112" s="915">
        <v>105.5</v>
      </c>
      <c r="CG112" s="916"/>
      <c r="CH112" s="916"/>
      <c r="CI112" s="916"/>
      <c r="CJ112" s="916"/>
      <c r="CK112" s="946"/>
      <c r="CL112" s="947"/>
      <c r="CM112" s="917" t="s">
        <v>415</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9" customFormat="1" ht="26.25" customHeight="1">
      <c r="A113" s="955"/>
      <c r="B113" s="956"/>
      <c r="C113" s="951" t="s">
        <v>416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620761</v>
      </c>
      <c r="AB113" s="935"/>
      <c r="AC113" s="935"/>
      <c r="AD113" s="935"/>
      <c r="AE113" s="936"/>
      <c r="AF113" s="937">
        <v>648728</v>
      </c>
      <c r="AG113" s="935"/>
      <c r="AH113" s="935"/>
      <c r="AI113" s="935"/>
      <c r="AJ113" s="936"/>
      <c r="AK113" s="937">
        <v>613064</v>
      </c>
      <c r="AL113" s="935"/>
      <c r="AM113" s="935"/>
      <c r="AN113" s="935"/>
      <c r="AO113" s="936"/>
      <c r="AP113" s="938">
        <v>8.4</v>
      </c>
      <c r="AQ113" s="939"/>
      <c r="AR113" s="939"/>
      <c r="AS113" s="939"/>
      <c r="AT113" s="940"/>
      <c r="AU113" s="901"/>
      <c r="AV113" s="902"/>
      <c r="AW113" s="902"/>
      <c r="AX113" s="902"/>
      <c r="AY113" s="902"/>
      <c r="AZ113" s="950" t="s">
        <v>417</v>
      </c>
      <c r="BA113" s="951"/>
      <c r="BB113" s="951"/>
      <c r="BC113" s="951"/>
      <c r="BD113" s="951"/>
      <c r="BE113" s="951"/>
      <c r="BF113" s="951"/>
      <c r="BG113" s="951"/>
      <c r="BH113" s="951"/>
      <c r="BI113" s="951"/>
      <c r="BJ113" s="951"/>
      <c r="BK113" s="951"/>
      <c r="BL113" s="951"/>
      <c r="BM113" s="951"/>
      <c r="BN113" s="951"/>
      <c r="BO113" s="951"/>
      <c r="BP113" s="952"/>
      <c r="BQ113" s="920">
        <v>243410</v>
      </c>
      <c r="BR113" s="921"/>
      <c r="BS113" s="921"/>
      <c r="BT113" s="921"/>
      <c r="BU113" s="921"/>
      <c r="BV113" s="921">
        <v>451077</v>
      </c>
      <c r="BW113" s="921"/>
      <c r="BX113" s="921"/>
      <c r="BY113" s="921"/>
      <c r="BZ113" s="921"/>
      <c r="CA113" s="921">
        <v>418349</v>
      </c>
      <c r="CB113" s="921"/>
      <c r="CC113" s="921"/>
      <c r="CD113" s="921"/>
      <c r="CE113" s="921"/>
      <c r="CF113" s="915">
        <v>5.7</v>
      </c>
      <c r="CG113" s="916"/>
      <c r="CH113" s="916"/>
      <c r="CI113" s="916"/>
      <c r="CJ113" s="916"/>
      <c r="CK113" s="946"/>
      <c r="CL113" s="947"/>
      <c r="CM113" s="917" t="s">
        <v>418</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9" customFormat="1" ht="26.25" customHeight="1">
      <c r="A114" s="955"/>
      <c r="B114" s="956"/>
      <c r="C114" s="951" t="s">
        <v>419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27517</v>
      </c>
      <c r="AB114" s="960"/>
      <c r="AC114" s="960"/>
      <c r="AD114" s="960"/>
      <c r="AE114" s="961"/>
      <c r="AF114" s="962">
        <v>35210</v>
      </c>
      <c r="AG114" s="960"/>
      <c r="AH114" s="960"/>
      <c r="AI114" s="960"/>
      <c r="AJ114" s="961"/>
      <c r="AK114" s="962">
        <v>56447</v>
      </c>
      <c r="AL114" s="960"/>
      <c r="AM114" s="960"/>
      <c r="AN114" s="960"/>
      <c r="AO114" s="961"/>
      <c r="AP114" s="963">
        <v>0.8</v>
      </c>
      <c r="AQ114" s="964"/>
      <c r="AR114" s="964"/>
      <c r="AS114" s="964"/>
      <c r="AT114" s="965"/>
      <c r="AU114" s="901"/>
      <c r="AV114" s="902"/>
      <c r="AW114" s="902"/>
      <c r="AX114" s="902"/>
      <c r="AY114" s="902"/>
      <c r="AZ114" s="950" t="s">
        <v>420</v>
      </c>
      <c r="BA114" s="951"/>
      <c r="BB114" s="951"/>
      <c r="BC114" s="951"/>
      <c r="BD114" s="951"/>
      <c r="BE114" s="951"/>
      <c r="BF114" s="951"/>
      <c r="BG114" s="951"/>
      <c r="BH114" s="951"/>
      <c r="BI114" s="951"/>
      <c r="BJ114" s="951"/>
      <c r="BK114" s="951"/>
      <c r="BL114" s="951"/>
      <c r="BM114" s="951"/>
      <c r="BN114" s="951"/>
      <c r="BO114" s="951"/>
      <c r="BP114" s="952"/>
      <c r="BQ114" s="920">
        <v>1147399</v>
      </c>
      <c r="BR114" s="921"/>
      <c r="BS114" s="921"/>
      <c r="BT114" s="921"/>
      <c r="BU114" s="921"/>
      <c r="BV114" s="921">
        <v>1093493</v>
      </c>
      <c r="BW114" s="921"/>
      <c r="BX114" s="921"/>
      <c r="BY114" s="921"/>
      <c r="BZ114" s="921"/>
      <c r="CA114" s="921">
        <v>1083667</v>
      </c>
      <c r="CB114" s="921"/>
      <c r="CC114" s="921"/>
      <c r="CD114" s="921"/>
      <c r="CE114" s="921"/>
      <c r="CF114" s="915">
        <v>14.8</v>
      </c>
      <c r="CG114" s="916"/>
      <c r="CH114" s="916"/>
      <c r="CI114" s="916"/>
      <c r="CJ114" s="916"/>
      <c r="CK114" s="946"/>
      <c r="CL114" s="947"/>
      <c r="CM114" s="917" t="s">
        <v>421</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9" customFormat="1" ht="26.25" customHeight="1">
      <c r="A115" s="955"/>
      <c r="B115" s="956"/>
      <c r="C115" s="951" t="s">
        <v>422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345</v>
      </c>
      <c r="AB115" s="935"/>
      <c r="AC115" s="935"/>
      <c r="AD115" s="935"/>
      <c r="AE115" s="936"/>
      <c r="AF115" s="937">
        <v>262</v>
      </c>
      <c r="AG115" s="935"/>
      <c r="AH115" s="935"/>
      <c r="AI115" s="935"/>
      <c r="AJ115" s="936"/>
      <c r="AK115" s="937">
        <v>211</v>
      </c>
      <c r="AL115" s="935"/>
      <c r="AM115" s="935"/>
      <c r="AN115" s="935"/>
      <c r="AO115" s="936"/>
      <c r="AP115" s="938">
        <v>0</v>
      </c>
      <c r="AQ115" s="939"/>
      <c r="AR115" s="939"/>
      <c r="AS115" s="939"/>
      <c r="AT115" s="940"/>
      <c r="AU115" s="901"/>
      <c r="AV115" s="902"/>
      <c r="AW115" s="902"/>
      <c r="AX115" s="902"/>
      <c r="AY115" s="902"/>
      <c r="AZ115" s="950" t="s">
        <v>423</v>
      </c>
      <c r="BA115" s="951"/>
      <c r="BB115" s="951"/>
      <c r="BC115" s="951"/>
      <c r="BD115" s="951"/>
      <c r="BE115" s="951"/>
      <c r="BF115" s="951"/>
      <c r="BG115" s="951"/>
      <c r="BH115" s="951"/>
      <c r="BI115" s="951"/>
      <c r="BJ115" s="951"/>
      <c r="BK115" s="951"/>
      <c r="BL115" s="951"/>
      <c r="BM115" s="951"/>
      <c r="BN115" s="951"/>
      <c r="BO115" s="951"/>
      <c r="BP115" s="952"/>
      <c r="BQ115" s="920" t="s">
        <v>112</v>
      </c>
      <c r="BR115" s="921"/>
      <c r="BS115" s="921"/>
      <c r="BT115" s="921"/>
      <c r="BU115" s="921"/>
      <c r="BV115" s="921" t="s">
        <v>112</v>
      </c>
      <c r="BW115" s="921"/>
      <c r="BX115" s="921"/>
      <c r="BY115" s="921"/>
      <c r="BZ115" s="921"/>
      <c r="CA115" s="921" t="s">
        <v>112</v>
      </c>
      <c r="CB115" s="921"/>
      <c r="CC115" s="921"/>
      <c r="CD115" s="921"/>
      <c r="CE115" s="921"/>
      <c r="CF115" s="915" t="s">
        <v>112</v>
      </c>
      <c r="CG115" s="916"/>
      <c r="CH115" s="916"/>
      <c r="CI115" s="916"/>
      <c r="CJ115" s="916"/>
      <c r="CK115" s="946"/>
      <c r="CL115" s="947"/>
      <c r="CM115" s="950" t="s">
        <v>424</v>
      </c>
      <c r="CN115" s="971"/>
      <c r="CO115" s="971"/>
      <c r="CP115" s="971"/>
      <c r="CQ115" s="971"/>
      <c r="CR115" s="971"/>
      <c r="CS115" s="971"/>
      <c r="CT115" s="971"/>
      <c r="CU115" s="971"/>
      <c r="CV115" s="971"/>
      <c r="CW115" s="971"/>
      <c r="CX115" s="971"/>
      <c r="CY115" s="971"/>
      <c r="CZ115" s="971"/>
      <c r="DA115" s="971"/>
      <c r="DB115" s="971"/>
      <c r="DC115" s="971"/>
      <c r="DD115" s="971"/>
      <c r="DE115" s="971"/>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9" customFormat="1" ht="26.25" customHeight="1">
      <c r="A116" s="957"/>
      <c r="B116" s="958"/>
      <c r="C116" s="966" t="s">
        <v>425</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112</v>
      </c>
      <c r="AB116" s="960"/>
      <c r="AC116" s="960"/>
      <c r="AD116" s="960"/>
      <c r="AE116" s="961"/>
      <c r="AF116" s="962" t="s">
        <v>112</v>
      </c>
      <c r="AG116" s="960"/>
      <c r="AH116" s="960"/>
      <c r="AI116" s="960"/>
      <c r="AJ116" s="961"/>
      <c r="AK116" s="962" t="s">
        <v>112</v>
      </c>
      <c r="AL116" s="960"/>
      <c r="AM116" s="960"/>
      <c r="AN116" s="960"/>
      <c r="AO116" s="961"/>
      <c r="AP116" s="963" t="s">
        <v>112</v>
      </c>
      <c r="AQ116" s="964"/>
      <c r="AR116" s="964"/>
      <c r="AS116" s="964"/>
      <c r="AT116" s="965"/>
      <c r="AU116" s="901"/>
      <c r="AV116" s="902"/>
      <c r="AW116" s="902"/>
      <c r="AX116" s="902"/>
      <c r="AY116" s="902"/>
      <c r="AZ116" s="968" t="s">
        <v>426</v>
      </c>
      <c r="BA116" s="969"/>
      <c r="BB116" s="969"/>
      <c r="BC116" s="969"/>
      <c r="BD116" s="969"/>
      <c r="BE116" s="969"/>
      <c r="BF116" s="969"/>
      <c r="BG116" s="969"/>
      <c r="BH116" s="969"/>
      <c r="BI116" s="969"/>
      <c r="BJ116" s="969"/>
      <c r="BK116" s="969"/>
      <c r="BL116" s="969"/>
      <c r="BM116" s="969"/>
      <c r="BN116" s="969"/>
      <c r="BO116" s="969"/>
      <c r="BP116" s="970"/>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427</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9" customFormat="1" ht="26.25" customHeight="1">
      <c r="A117" s="90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76" t="s">
        <v>428</v>
      </c>
      <c r="Z117" s="887"/>
      <c r="AA117" s="977">
        <v>1529663</v>
      </c>
      <c r="AB117" s="978"/>
      <c r="AC117" s="978"/>
      <c r="AD117" s="978"/>
      <c r="AE117" s="979"/>
      <c r="AF117" s="980">
        <v>1492908</v>
      </c>
      <c r="AG117" s="978"/>
      <c r="AH117" s="978"/>
      <c r="AI117" s="978"/>
      <c r="AJ117" s="979"/>
      <c r="AK117" s="980">
        <v>1454623</v>
      </c>
      <c r="AL117" s="978"/>
      <c r="AM117" s="978"/>
      <c r="AN117" s="978"/>
      <c r="AO117" s="979"/>
      <c r="AP117" s="981"/>
      <c r="AQ117" s="982"/>
      <c r="AR117" s="982"/>
      <c r="AS117" s="982"/>
      <c r="AT117" s="983"/>
      <c r="AU117" s="901"/>
      <c r="AV117" s="902"/>
      <c r="AW117" s="902"/>
      <c r="AX117" s="902"/>
      <c r="AY117" s="902"/>
      <c r="AZ117" s="968" t="s">
        <v>429</v>
      </c>
      <c r="BA117" s="969"/>
      <c r="BB117" s="969"/>
      <c r="BC117" s="969"/>
      <c r="BD117" s="969"/>
      <c r="BE117" s="969"/>
      <c r="BF117" s="969"/>
      <c r="BG117" s="969"/>
      <c r="BH117" s="969"/>
      <c r="BI117" s="969"/>
      <c r="BJ117" s="969"/>
      <c r="BK117" s="969"/>
      <c r="BL117" s="969"/>
      <c r="BM117" s="969"/>
      <c r="BN117" s="969"/>
      <c r="BO117" s="969"/>
      <c r="BP117" s="970"/>
      <c r="BQ117" s="920" t="s">
        <v>112</v>
      </c>
      <c r="BR117" s="921"/>
      <c r="BS117" s="921"/>
      <c r="BT117" s="921"/>
      <c r="BU117" s="921"/>
      <c r="BV117" s="921" t="s">
        <v>112</v>
      </c>
      <c r="BW117" s="921"/>
      <c r="BX117" s="921"/>
      <c r="BY117" s="921"/>
      <c r="BZ117" s="921"/>
      <c r="CA117" s="921" t="s">
        <v>112</v>
      </c>
      <c r="CB117" s="921"/>
      <c r="CC117" s="921"/>
      <c r="CD117" s="921"/>
      <c r="CE117" s="921"/>
      <c r="CF117" s="915" t="s">
        <v>112</v>
      </c>
      <c r="CG117" s="916"/>
      <c r="CH117" s="916"/>
      <c r="CI117" s="916"/>
      <c r="CJ117" s="916"/>
      <c r="CK117" s="946"/>
      <c r="CL117" s="947"/>
      <c r="CM117" s="917" t="s">
        <v>430</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9" customFormat="1" ht="26.25" customHeight="1">
      <c r="A118" s="90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402</v>
      </c>
      <c r="AB118" s="886"/>
      <c r="AC118" s="886"/>
      <c r="AD118" s="886"/>
      <c r="AE118" s="887"/>
      <c r="AF118" s="885" t="s">
        <v>287</v>
      </c>
      <c r="AG118" s="886"/>
      <c r="AH118" s="886"/>
      <c r="AI118" s="886"/>
      <c r="AJ118" s="887"/>
      <c r="AK118" s="885" t="s">
        <v>286</v>
      </c>
      <c r="AL118" s="886"/>
      <c r="AM118" s="886"/>
      <c r="AN118" s="886"/>
      <c r="AO118" s="887"/>
      <c r="AP118" s="972" t="s">
        <v>403</v>
      </c>
      <c r="AQ118" s="973"/>
      <c r="AR118" s="973"/>
      <c r="AS118" s="973"/>
      <c r="AT118" s="974"/>
      <c r="AU118" s="901"/>
      <c r="AV118" s="902"/>
      <c r="AW118" s="902"/>
      <c r="AX118" s="902"/>
      <c r="AY118" s="902"/>
      <c r="AZ118" s="975" t="s">
        <v>431</v>
      </c>
      <c r="BA118" s="966"/>
      <c r="BB118" s="966"/>
      <c r="BC118" s="966"/>
      <c r="BD118" s="966"/>
      <c r="BE118" s="966"/>
      <c r="BF118" s="966"/>
      <c r="BG118" s="966"/>
      <c r="BH118" s="966"/>
      <c r="BI118" s="966"/>
      <c r="BJ118" s="966"/>
      <c r="BK118" s="966"/>
      <c r="BL118" s="966"/>
      <c r="BM118" s="966"/>
      <c r="BN118" s="966"/>
      <c r="BO118" s="966"/>
      <c r="BP118" s="967"/>
      <c r="BQ118" s="998" t="s">
        <v>112</v>
      </c>
      <c r="BR118" s="999"/>
      <c r="BS118" s="999"/>
      <c r="BT118" s="999"/>
      <c r="BU118" s="999"/>
      <c r="BV118" s="999" t="s">
        <v>112</v>
      </c>
      <c r="BW118" s="999"/>
      <c r="BX118" s="999"/>
      <c r="BY118" s="999"/>
      <c r="BZ118" s="999"/>
      <c r="CA118" s="999" t="s">
        <v>112</v>
      </c>
      <c r="CB118" s="999"/>
      <c r="CC118" s="999"/>
      <c r="CD118" s="999"/>
      <c r="CE118" s="999"/>
      <c r="CF118" s="915" t="s">
        <v>112</v>
      </c>
      <c r="CG118" s="916"/>
      <c r="CH118" s="916"/>
      <c r="CI118" s="916"/>
      <c r="CJ118" s="916"/>
      <c r="CK118" s="946"/>
      <c r="CL118" s="947"/>
      <c r="CM118" s="917" t="s">
        <v>432</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9" customFormat="1" ht="26.25" customHeight="1">
      <c r="A119" s="1059" t="s">
        <v>407</v>
      </c>
      <c r="B119" s="945"/>
      <c r="C119" s="924" t="s">
        <v>408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03"/>
      <c r="AV119" s="904"/>
      <c r="AW119" s="904"/>
      <c r="AX119" s="904"/>
      <c r="AY119" s="904"/>
      <c r="AZ119" s="230" t="s">
        <v>170</v>
      </c>
      <c r="BA119" s="230"/>
      <c r="BB119" s="230"/>
      <c r="BC119" s="230"/>
      <c r="BD119" s="230"/>
      <c r="BE119" s="230"/>
      <c r="BF119" s="230"/>
      <c r="BG119" s="230"/>
      <c r="BH119" s="230"/>
      <c r="BI119" s="230"/>
      <c r="BJ119" s="230"/>
      <c r="BK119" s="230"/>
      <c r="BL119" s="230"/>
      <c r="BM119" s="230"/>
      <c r="BN119" s="230"/>
      <c r="BO119" s="976" t="s">
        <v>433</v>
      </c>
      <c r="BP119" s="1007"/>
      <c r="BQ119" s="998">
        <v>17718143</v>
      </c>
      <c r="BR119" s="999"/>
      <c r="BS119" s="999"/>
      <c r="BT119" s="999"/>
      <c r="BU119" s="999"/>
      <c r="BV119" s="999">
        <v>16917361</v>
      </c>
      <c r="BW119" s="999"/>
      <c r="BX119" s="999"/>
      <c r="BY119" s="999"/>
      <c r="BZ119" s="999"/>
      <c r="CA119" s="999">
        <v>16224799</v>
      </c>
      <c r="CB119" s="999"/>
      <c r="CC119" s="999"/>
      <c r="CD119" s="999"/>
      <c r="CE119" s="999"/>
      <c r="CF119" s="1000"/>
      <c r="CG119" s="1001"/>
      <c r="CH119" s="1001"/>
      <c r="CI119" s="1001"/>
      <c r="CJ119" s="1002"/>
      <c r="CK119" s="948"/>
      <c r="CL119" s="949"/>
      <c r="CM119" s="1003" t="s">
        <v>434</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1006" t="s">
        <v>112</v>
      </c>
      <c r="DH119" s="985"/>
      <c r="DI119" s="985"/>
      <c r="DJ119" s="985"/>
      <c r="DK119" s="986"/>
      <c r="DL119" s="984" t="s">
        <v>112</v>
      </c>
      <c r="DM119" s="985"/>
      <c r="DN119" s="985"/>
      <c r="DO119" s="985"/>
      <c r="DP119" s="986"/>
      <c r="DQ119" s="984" t="s">
        <v>112</v>
      </c>
      <c r="DR119" s="985"/>
      <c r="DS119" s="985"/>
      <c r="DT119" s="985"/>
      <c r="DU119" s="986"/>
      <c r="DV119" s="987" t="s">
        <v>112</v>
      </c>
      <c r="DW119" s="988"/>
      <c r="DX119" s="988"/>
      <c r="DY119" s="988"/>
      <c r="DZ119" s="989"/>
    </row>
    <row r="120" spans="1:130" s="199" customFormat="1" ht="26.25" customHeight="1">
      <c r="A120" s="1060"/>
      <c r="B120" s="947"/>
      <c r="C120" s="917" t="s">
        <v>411</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90" t="s">
        <v>435</v>
      </c>
      <c r="AV120" s="991"/>
      <c r="AW120" s="991"/>
      <c r="AX120" s="991"/>
      <c r="AY120" s="992"/>
      <c r="AZ120" s="941" t="s">
        <v>436</v>
      </c>
      <c r="BA120" s="890"/>
      <c r="BB120" s="890"/>
      <c r="BC120" s="890"/>
      <c r="BD120" s="890"/>
      <c r="BE120" s="890"/>
      <c r="BF120" s="890"/>
      <c r="BG120" s="890"/>
      <c r="BH120" s="890"/>
      <c r="BI120" s="890"/>
      <c r="BJ120" s="890"/>
      <c r="BK120" s="890"/>
      <c r="BL120" s="890"/>
      <c r="BM120" s="890"/>
      <c r="BN120" s="890"/>
      <c r="BO120" s="890"/>
      <c r="BP120" s="891"/>
      <c r="BQ120" s="927">
        <v>3502323</v>
      </c>
      <c r="BR120" s="928"/>
      <c r="BS120" s="928"/>
      <c r="BT120" s="928"/>
      <c r="BU120" s="928"/>
      <c r="BV120" s="928">
        <v>5381271</v>
      </c>
      <c r="BW120" s="928"/>
      <c r="BX120" s="928"/>
      <c r="BY120" s="928"/>
      <c r="BZ120" s="928"/>
      <c r="CA120" s="928">
        <v>4348137</v>
      </c>
      <c r="CB120" s="928"/>
      <c r="CC120" s="928"/>
      <c r="CD120" s="928"/>
      <c r="CE120" s="928"/>
      <c r="CF120" s="942">
        <v>59.4</v>
      </c>
      <c r="CG120" s="943"/>
      <c r="CH120" s="943"/>
      <c r="CI120" s="943"/>
      <c r="CJ120" s="943"/>
      <c r="CK120" s="1008" t="s">
        <v>437</v>
      </c>
      <c r="CL120" s="1009"/>
      <c r="CM120" s="1009"/>
      <c r="CN120" s="1009"/>
      <c r="CO120" s="1010"/>
      <c r="CP120" s="1016" t="s">
        <v>385</v>
      </c>
      <c r="CQ120" s="1017"/>
      <c r="CR120" s="1017"/>
      <c r="CS120" s="1017"/>
      <c r="CT120" s="1017"/>
      <c r="CU120" s="1017"/>
      <c r="CV120" s="1017"/>
      <c r="CW120" s="1017"/>
      <c r="CX120" s="1017"/>
      <c r="CY120" s="1017"/>
      <c r="CZ120" s="1017"/>
      <c r="DA120" s="1017"/>
      <c r="DB120" s="1017"/>
      <c r="DC120" s="1017"/>
      <c r="DD120" s="1017"/>
      <c r="DE120" s="1017"/>
      <c r="DF120" s="1018"/>
      <c r="DG120" s="927">
        <v>4832128</v>
      </c>
      <c r="DH120" s="928"/>
      <c r="DI120" s="928"/>
      <c r="DJ120" s="928"/>
      <c r="DK120" s="928"/>
      <c r="DL120" s="928">
        <v>4718864</v>
      </c>
      <c r="DM120" s="928"/>
      <c r="DN120" s="928"/>
      <c r="DO120" s="928"/>
      <c r="DP120" s="928"/>
      <c r="DQ120" s="928">
        <v>4459339</v>
      </c>
      <c r="DR120" s="928"/>
      <c r="DS120" s="928"/>
      <c r="DT120" s="928"/>
      <c r="DU120" s="928"/>
      <c r="DV120" s="929">
        <v>60.9</v>
      </c>
      <c r="DW120" s="929"/>
      <c r="DX120" s="929"/>
      <c r="DY120" s="929"/>
      <c r="DZ120" s="930"/>
    </row>
    <row r="121" spans="1:130" s="199" customFormat="1" ht="26.25" customHeight="1">
      <c r="A121" s="1060"/>
      <c r="B121" s="947"/>
      <c r="C121" s="968" t="s">
        <v>438</v>
      </c>
      <c r="D121" s="969"/>
      <c r="E121" s="969"/>
      <c r="F121" s="969"/>
      <c r="G121" s="969"/>
      <c r="H121" s="969"/>
      <c r="I121" s="969"/>
      <c r="J121" s="969"/>
      <c r="K121" s="969"/>
      <c r="L121" s="969"/>
      <c r="M121" s="969"/>
      <c r="N121" s="969"/>
      <c r="O121" s="969"/>
      <c r="P121" s="969"/>
      <c r="Q121" s="969"/>
      <c r="R121" s="969"/>
      <c r="S121" s="969"/>
      <c r="T121" s="969"/>
      <c r="U121" s="969"/>
      <c r="V121" s="969"/>
      <c r="W121" s="969"/>
      <c r="X121" s="969"/>
      <c r="Y121" s="969"/>
      <c r="Z121" s="970"/>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93"/>
      <c r="AV121" s="994"/>
      <c r="AW121" s="994"/>
      <c r="AX121" s="994"/>
      <c r="AY121" s="995"/>
      <c r="AZ121" s="950" t="s">
        <v>439</v>
      </c>
      <c r="BA121" s="951"/>
      <c r="BB121" s="951"/>
      <c r="BC121" s="951"/>
      <c r="BD121" s="951"/>
      <c r="BE121" s="951"/>
      <c r="BF121" s="951"/>
      <c r="BG121" s="951"/>
      <c r="BH121" s="951"/>
      <c r="BI121" s="951"/>
      <c r="BJ121" s="951"/>
      <c r="BK121" s="951"/>
      <c r="BL121" s="951"/>
      <c r="BM121" s="951"/>
      <c r="BN121" s="951"/>
      <c r="BO121" s="951"/>
      <c r="BP121" s="952"/>
      <c r="BQ121" s="920">
        <v>2109583</v>
      </c>
      <c r="BR121" s="921"/>
      <c r="BS121" s="921"/>
      <c r="BT121" s="921"/>
      <c r="BU121" s="921"/>
      <c r="BV121" s="921">
        <v>1914533</v>
      </c>
      <c r="BW121" s="921"/>
      <c r="BX121" s="921"/>
      <c r="BY121" s="921"/>
      <c r="BZ121" s="921"/>
      <c r="CA121" s="921">
        <v>1760412</v>
      </c>
      <c r="CB121" s="921"/>
      <c r="CC121" s="921"/>
      <c r="CD121" s="921"/>
      <c r="CE121" s="921"/>
      <c r="CF121" s="915">
        <v>24</v>
      </c>
      <c r="CG121" s="916"/>
      <c r="CH121" s="916"/>
      <c r="CI121" s="916"/>
      <c r="CJ121" s="916"/>
      <c r="CK121" s="1011"/>
      <c r="CL121" s="1012"/>
      <c r="CM121" s="1012"/>
      <c r="CN121" s="1012"/>
      <c r="CO121" s="1013"/>
      <c r="CP121" s="1021" t="s">
        <v>387</v>
      </c>
      <c r="CQ121" s="1022"/>
      <c r="CR121" s="1022"/>
      <c r="CS121" s="1022"/>
      <c r="CT121" s="1022"/>
      <c r="CU121" s="1022"/>
      <c r="CV121" s="1022"/>
      <c r="CW121" s="1022"/>
      <c r="CX121" s="1022"/>
      <c r="CY121" s="1022"/>
      <c r="CZ121" s="1022"/>
      <c r="DA121" s="1022"/>
      <c r="DB121" s="1022"/>
      <c r="DC121" s="1022"/>
      <c r="DD121" s="1022"/>
      <c r="DE121" s="1022"/>
      <c r="DF121" s="1023"/>
      <c r="DG121" s="920">
        <v>3235176</v>
      </c>
      <c r="DH121" s="921"/>
      <c r="DI121" s="921"/>
      <c r="DJ121" s="921"/>
      <c r="DK121" s="921"/>
      <c r="DL121" s="921">
        <v>3096282</v>
      </c>
      <c r="DM121" s="921"/>
      <c r="DN121" s="921"/>
      <c r="DO121" s="921"/>
      <c r="DP121" s="921"/>
      <c r="DQ121" s="921">
        <v>2953425</v>
      </c>
      <c r="DR121" s="921"/>
      <c r="DS121" s="921"/>
      <c r="DT121" s="921"/>
      <c r="DU121" s="921"/>
      <c r="DV121" s="922">
        <v>40.299999999999997</v>
      </c>
      <c r="DW121" s="922"/>
      <c r="DX121" s="922"/>
      <c r="DY121" s="922"/>
      <c r="DZ121" s="923"/>
    </row>
    <row r="122" spans="1:130" s="199" customFormat="1" ht="26.25" customHeight="1">
      <c r="A122" s="1060"/>
      <c r="B122" s="947"/>
      <c r="C122" s="917" t="s">
        <v>421</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93"/>
      <c r="AV122" s="994"/>
      <c r="AW122" s="994"/>
      <c r="AX122" s="994"/>
      <c r="AY122" s="995"/>
      <c r="AZ122" s="975" t="s">
        <v>440</v>
      </c>
      <c r="BA122" s="966"/>
      <c r="BB122" s="966"/>
      <c r="BC122" s="966"/>
      <c r="BD122" s="966"/>
      <c r="BE122" s="966"/>
      <c r="BF122" s="966"/>
      <c r="BG122" s="966"/>
      <c r="BH122" s="966"/>
      <c r="BI122" s="966"/>
      <c r="BJ122" s="966"/>
      <c r="BK122" s="966"/>
      <c r="BL122" s="966"/>
      <c r="BM122" s="966"/>
      <c r="BN122" s="966"/>
      <c r="BO122" s="966"/>
      <c r="BP122" s="967"/>
      <c r="BQ122" s="998">
        <v>11789176</v>
      </c>
      <c r="BR122" s="999"/>
      <c r="BS122" s="999"/>
      <c r="BT122" s="999"/>
      <c r="BU122" s="999"/>
      <c r="BV122" s="999">
        <v>11692253</v>
      </c>
      <c r="BW122" s="999"/>
      <c r="BX122" s="999"/>
      <c r="BY122" s="999"/>
      <c r="BZ122" s="999"/>
      <c r="CA122" s="999">
        <v>11376187</v>
      </c>
      <c r="CB122" s="999"/>
      <c r="CC122" s="999"/>
      <c r="CD122" s="999"/>
      <c r="CE122" s="999"/>
      <c r="CF122" s="1019">
        <v>155.30000000000001</v>
      </c>
      <c r="CG122" s="1020"/>
      <c r="CH122" s="1020"/>
      <c r="CI122" s="1020"/>
      <c r="CJ122" s="1020"/>
      <c r="CK122" s="1011"/>
      <c r="CL122" s="1012"/>
      <c r="CM122" s="1012"/>
      <c r="CN122" s="1012"/>
      <c r="CO122" s="1013"/>
      <c r="CP122" s="1021" t="s">
        <v>383</v>
      </c>
      <c r="CQ122" s="1022"/>
      <c r="CR122" s="1022"/>
      <c r="CS122" s="1022"/>
      <c r="CT122" s="1022"/>
      <c r="CU122" s="1022"/>
      <c r="CV122" s="1022"/>
      <c r="CW122" s="1022"/>
      <c r="CX122" s="1022"/>
      <c r="CY122" s="1022"/>
      <c r="CZ122" s="1022"/>
      <c r="DA122" s="1022"/>
      <c r="DB122" s="1022"/>
      <c r="DC122" s="1022"/>
      <c r="DD122" s="1022"/>
      <c r="DE122" s="1022"/>
      <c r="DF122" s="1023"/>
      <c r="DG122" s="920">
        <v>434239</v>
      </c>
      <c r="DH122" s="921"/>
      <c r="DI122" s="921"/>
      <c r="DJ122" s="921"/>
      <c r="DK122" s="921"/>
      <c r="DL122" s="921">
        <v>366492</v>
      </c>
      <c r="DM122" s="921"/>
      <c r="DN122" s="921"/>
      <c r="DO122" s="921"/>
      <c r="DP122" s="921"/>
      <c r="DQ122" s="921">
        <v>312121</v>
      </c>
      <c r="DR122" s="921"/>
      <c r="DS122" s="921"/>
      <c r="DT122" s="921"/>
      <c r="DU122" s="921"/>
      <c r="DV122" s="922">
        <v>4.3</v>
      </c>
      <c r="DW122" s="922"/>
      <c r="DX122" s="922"/>
      <c r="DY122" s="922"/>
      <c r="DZ122" s="923"/>
    </row>
    <row r="123" spans="1:130" s="199" customFormat="1" ht="26.25" customHeight="1">
      <c r="A123" s="1060"/>
      <c r="B123" s="947"/>
      <c r="C123" s="917" t="s">
        <v>427</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996"/>
      <c r="AV123" s="997"/>
      <c r="AW123" s="997"/>
      <c r="AX123" s="997"/>
      <c r="AY123" s="997"/>
      <c r="AZ123" s="230" t="s">
        <v>170</v>
      </c>
      <c r="BA123" s="230"/>
      <c r="BB123" s="230"/>
      <c r="BC123" s="230"/>
      <c r="BD123" s="230"/>
      <c r="BE123" s="230"/>
      <c r="BF123" s="230"/>
      <c r="BG123" s="230"/>
      <c r="BH123" s="230"/>
      <c r="BI123" s="230"/>
      <c r="BJ123" s="230"/>
      <c r="BK123" s="230"/>
      <c r="BL123" s="230"/>
      <c r="BM123" s="230"/>
      <c r="BN123" s="230"/>
      <c r="BO123" s="976" t="s">
        <v>441</v>
      </c>
      <c r="BP123" s="1007"/>
      <c r="BQ123" s="1066">
        <v>17401082</v>
      </c>
      <c r="BR123" s="1067"/>
      <c r="BS123" s="1067"/>
      <c r="BT123" s="1067"/>
      <c r="BU123" s="1067"/>
      <c r="BV123" s="1067">
        <v>18988057</v>
      </c>
      <c r="BW123" s="1067"/>
      <c r="BX123" s="1067"/>
      <c r="BY123" s="1067"/>
      <c r="BZ123" s="1067"/>
      <c r="CA123" s="1067">
        <v>17484736</v>
      </c>
      <c r="CB123" s="1067"/>
      <c r="CC123" s="1067"/>
      <c r="CD123" s="1067"/>
      <c r="CE123" s="1067"/>
      <c r="CF123" s="1000"/>
      <c r="CG123" s="1001"/>
      <c r="CH123" s="1001"/>
      <c r="CI123" s="1001"/>
      <c r="CJ123" s="1002"/>
      <c r="CK123" s="1011"/>
      <c r="CL123" s="1012"/>
      <c r="CM123" s="1012"/>
      <c r="CN123" s="1012"/>
      <c r="CO123" s="1013"/>
      <c r="CP123" s="1021"/>
      <c r="CQ123" s="1022"/>
      <c r="CR123" s="1022"/>
      <c r="CS123" s="1022"/>
      <c r="CT123" s="1022"/>
      <c r="CU123" s="1022"/>
      <c r="CV123" s="1022"/>
      <c r="CW123" s="1022"/>
      <c r="CX123" s="1022"/>
      <c r="CY123" s="1022"/>
      <c r="CZ123" s="1022"/>
      <c r="DA123" s="1022"/>
      <c r="DB123" s="1022"/>
      <c r="DC123" s="1022"/>
      <c r="DD123" s="1022"/>
      <c r="DE123" s="1022"/>
      <c r="DF123" s="1023"/>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9" customFormat="1" ht="26.25" customHeight="1" thickBot="1">
      <c r="A124" s="1060"/>
      <c r="B124" s="947"/>
      <c r="C124" s="917" t="s">
        <v>430</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1062" t="s">
        <v>442</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v>5.4</v>
      </c>
      <c r="BR124" s="1029"/>
      <c r="BS124" s="1029"/>
      <c r="BT124" s="1029"/>
      <c r="BU124" s="1029"/>
      <c r="BV124" s="1029" t="s">
        <v>112</v>
      </c>
      <c r="BW124" s="1029"/>
      <c r="BX124" s="1029"/>
      <c r="BY124" s="1029"/>
      <c r="BZ124" s="1029"/>
      <c r="CA124" s="1029" t="s">
        <v>112</v>
      </c>
      <c r="CB124" s="1029"/>
      <c r="CC124" s="1029"/>
      <c r="CD124" s="1029"/>
      <c r="CE124" s="1029"/>
      <c r="CF124" s="1030"/>
      <c r="CG124" s="1031"/>
      <c r="CH124" s="1031"/>
      <c r="CI124" s="1031"/>
      <c r="CJ124" s="1032"/>
      <c r="CK124" s="1014"/>
      <c r="CL124" s="1014"/>
      <c r="CM124" s="1014"/>
      <c r="CN124" s="1014"/>
      <c r="CO124" s="1015"/>
      <c r="CP124" s="1021" t="s">
        <v>443</v>
      </c>
      <c r="CQ124" s="1022"/>
      <c r="CR124" s="1022"/>
      <c r="CS124" s="1022"/>
      <c r="CT124" s="1022"/>
      <c r="CU124" s="1022"/>
      <c r="CV124" s="1022"/>
      <c r="CW124" s="1022"/>
      <c r="CX124" s="1022"/>
      <c r="CY124" s="1022"/>
      <c r="CZ124" s="1022"/>
      <c r="DA124" s="1022"/>
      <c r="DB124" s="1022"/>
      <c r="DC124" s="1022"/>
      <c r="DD124" s="1022"/>
      <c r="DE124" s="1022"/>
      <c r="DF124" s="1023"/>
      <c r="DG124" s="1006" t="s">
        <v>112</v>
      </c>
      <c r="DH124" s="985"/>
      <c r="DI124" s="985"/>
      <c r="DJ124" s="985"/>
      <c r="DK124" s="986"/>
      <c r="DL124" s="984" t="s">
        <v>112</v>
      </c>
      <c r="DM124" s="985"/>
      <c r="DN124" s="985"/>
      <c r="DO124" s="985"/>
      <c r="DP124" s="986"/>
      <c r="DQ124" s="984" t="s">
        <v>112</v>
      </c>
      <c r="DR124" s="985"/>
      <c r="DS124" s="985"/>
      <c r="DT124" s="985"/>
      <c r="DU124" s="986"/>
      <c r="DV124" s="987" t="s">
        <v>112</v>
      </c>
      <c r="DW124" s="988"/>
      <c r="DX124" s="988"/>
      <c r="DY124" s="988"/>
      <c r="DZ124" s="989"/>
    </row>
    <row r="125" spans="1:130" s="199" customFormat="1" ht="26.25" customHeight="1">
      <c r="A125" s="1060"/>
      <c r="B125" s="947"/>
      <c r="C125" s="917" t="s">
        <v>432</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4" t="s">
        <v>444</v>
      </c>
      <c r="CL125" s="1009"/>
      <c r="CM125" s="1009"/>
      <c r="CN125" s="1009"/>
      <c r="CO125" s="1010"/>
      <c r="CP125" s="941" t="s">
        <v>445</v>
      </c>
      <c r="CQ125" s="890"/>
      <c r="CR125" s="890"/>
      <c r="CS125" s="890"/>
      <c r="CT125" s="890"/>
      <c r="CU125" s="890"/>
      <c r="CV125" s="890"/>
      <c r="CW125" s="890"/>
      <c r="CX125" s="890"/>
      <c r="CY125" s="890"/>
      <c r="CZ125" s="890"/>
      <c r="DA125" s="890"/>
      <c r="DB125" s="890"/>
      <c r="DC125" s="890"/>
      <c r="DD125" s="890"/>
      <c r="DE125" s="890"/>
      <c r="DF125" s="891"/>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9" customFormat="1" ht="26.25" customHeight="1" thickBot="1">
      <c r="A126" s="1060"/>
      <c r="B126" s="947"/>
      <c r="C126" s="917" t="s">
        <v>434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112</v>
      </c>
      <c r="AB126" s="960"/>
      <c r="AC126" s="960"/>
      <c r="AD126" s="960"/>
      <c r="AE126" s="961"/>
      <c r="AF126" s="962" t="s">
        <v>112</v>
      </c>
      <c r="AG126" s="960"/>
      <c r="AH126" s="960"/>
      <c r="AI126" s="960"/>
      <c r="AJ126" s="961"/>
      <c r="AK126" s="962" t="s">
        <v>112</v>
      </c>
      <c r="AL126" s="960"/>
      <c r="AM126" s="960"/>
      <c r="AN126" s="960"/>
      <c r="AO126" s="961"/>
      <c r="AP126" s="963" t="s">
        <v>112</v>
      </c>
      <c r="AQ126" s="964"/>
      <c r="AR126" s="964"/>
      <c r="AS126" s="964"/>
      <c r="AT126" s="96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5"/>
      <c r="CL126" s="1012"/>
      <c r="CM126" s="1012"/>
      <c r="CN126" s="1012"/>
      <c r="CO126" s="1013"/>
      <c r="CP126" s="950" t="s">
        <v>446</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9" customFormat="1" ht="26.25" customHeight="1">
      <c r="A127" s="1061"/>
      <c r="B127" s="949"/>
      <c r="C127" s="1003" t="s">
        <v>447</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9">
        <v>345</v>
      </c>
      <c r="AB127" s="960"/>
      <c r="AC127" s="960"/>
      <c r="AD127" s="960"/>
      <c r="AE127" s="961"/>
      <c r="AF127" s="962">
        <v>262</v>
      </c>
      <c r="AG127" s="960"/>
      <c r="AH127" s="960"/>
      <c r="AI127" s="960"/>
      <c r="AJ127" s="961"/>
      <c r="AK127" s="962">
        <v>211</v>
      </c>
      <c r="AL127" s="960"/>
      <c r="AM127" s="960"/>
      <c r="AN127" s="960"/>
      <c r="AO127" s="961"/>
      <c r="AP127" s="963">
        <v>0</v>
      </c>
      <c r="AQ127" s="964"/>
      <c r="AR127" s="964"/>
      <c r="AS127" s="964"/>
      <c r="AT127" s="965"/>
      <c r="AU127" s="235"/>
      <c r="AV127" s="235"/>
      <c r="AW127" s="235"/>
      <c r="AX127" s="1033" t="s">
        <v>448</v>
      </c>
      <c r="AY127" s="1034"/>
      <c r="AZ127" s="1034"/>
      <c r="BA127" s="1034"/>
      <c r="BB127" s="1034"/>
      <c r="BC127" s="1034"/>
      <c r="BD127" s="1034"/>
      <c r="BE127" s="1035"/>
      <c r="BF127" s="1036" t="s">
        <v>449</v>
      </c>
      <c r="BG127" s="1034"/>
      <c r="BH127" s="1034"/>
      <c r="BI127" s="1034"/>
      <c r="BJ127" s="1034"/>
      <c r="BK127" s="1034"/>
      <c r="BL127" s="1035"/>
      <c r="BM127" s="1036" t="s">
        <v>450</v>
      </c>
      <c r="BN127" s="1034"/>
      <c r="BO127" s="1034"/>
      <c r="BP127" s="1034"/>
      <c r="BQ127" s="1034"/>
      <c r="BR127" s="1034"/>
      <c r="BS127" s="1035"/>
      <c r="BT127" s="1036" t="s">
        <v>451</v>
      </c>
      <c r="BU127" s="1034"/>
      <c r="BV127" s="1034"/>
      <c r="BW127" s="1034"/>
      <c r="BX127" s="1034"/>
      <c r="BY127" s="1034"/>
      <c r="BZ127" s="1058"/>
      <c r="CA127" s="235"/>
      <c r="CB127" s="235"/>
      <c r="CC127" s="235"/>
      <c r="CD127" s="236"/>
      <c r="CE127" s="236"/>
      <c r="CF127" s="236"/>
      <c r="CG127" s="233"/>
      <c r="CH127" s="233"/>
      <c r="CI127" s="233"/>
      <c r="CJ127" s="234"/>
      <c r="CK127" s="1025"/>
      <c r="CL127" s="1012"/>
      <c r="CM127" s="1012"/>
      <c r="CN127" s="1012"/>
      <c r="CO127" s="1013"/>
      <c r="CP127" s="950" t="s">
        <v>452</v>
      </c>
      <c r="CQ127" s="951"/>
      <c r="CR127" s="951"/>
      <c r="CS127" s="951"/>
      <c r="CT127" s="951"/>
      <c r="CU127" s="951"/>
      <c r="CV127" s="951"/>
      <c r="CW127" s="951"/>
      <c r="CX127" s="951"/>
      <c r="CY127" s="951"/>
      <c r="CZ127" s="951"/>
      <c r="DA127" s="951"/>
      <c r="DB127" s="951"/>
      <c r="DC127" s="951"/>
      <c r="DD127" s="951"/>
      <c r="DE127" s="951"/>
      <c r="DF127" s="952"/>
      <c r="DG127" s="920" t="s">
        <v>112</v>
      </c>
      <c r="DH127" s="921"/>
      <c r="DI127" s="921"/>
      <c r="DJ127" s="921"/>
      <c r="DK127" s="921"/>
      <c r="DL127" s="921" t="s">
        <v>112</v>
      </c>
      <c r="DM127" s="921"/>
      <c r="DN127" s="921"/>
      <c r="DO127" s="921"/>
      <c r="DP127" s="921"/>
      <c r="DQ127" s="921" t="s">
        <v>112</v>
      </c>
      <c r="DR127" s="921"/>
      <c r="DS127" s="921"/>
      <c r="DT127" s="921"/>
      <c r="DU127" s="921"/>
      <c r="DV127" s="922" t="s">
        <v>112</v>
      </c>
      <c r="DW127" s="922"/>
      <c r="DX127" s="922"/>
      <c r="DY127" s="922"/>
      <c r="DZ127" s="923"/>
    </row>
    <row r="128" spans="1:130" s="199" customFormat="1" ht="26.25" customHeight="1" thickBot="1">
      <c r="A128" s="1044" t="s">
        <v>453</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454</v>
      </c>
      <c r="X128" s="1046"/>
      <c r="Y128" s="1046"/>
      <c r="Z128" s="1047"/>
      <c r="AA128" s="1048">
        <v>183492</v>
      </c>
      <c r="AB128" s="1049"/>
      <c r="AC128" s="1049"/>
      <c r="AD128" s="1049"/>
      <c r="AE128" s="1050"/>
      <c r="AF128" s="1051">
        <v>187386</v>
      </c>
      <c r="AG128" s="1049"/>
      <c r="AH128" s="1049"/>
      <c r="AI128" s="1049"/>
      <c r="AJ128" s="1050"/>
      <c r="AK128" s="1051">
        <v>199278</v>
      </c>
      <c r="AL128" s="1049"/>
      <c r="AM128" s="1049"/>
      <c r="AN128" s="1049"/>
      <c r="AO128" s="1050"/>
      <c r="AP128" s="1052"/>
      <c r="AQ128" s="1053"/>
      <c r="AR128" s="1053"/>
      <c r="AS128" s="1053"/>
      <c r="AT128" s="1054"/>
      <c r="AU128" s="235"/>
      <c r="AV128" s="235"/>
      <c r="AW128" s="235"/>
      <c r="AX128" s="889" t="s">
        <v>455</v>
      </c>
      <c r="AY128" s="890"/>
      <c r="AZ128" s="890"/>
      <c r="BA128" s="890"/>
      <c r="BB128" s="890"/>
      <c r="BC128" s="890"/>
      <c r="BD128" s="890"/>
      <c r="BE128" s="891"/>
      <c r="BF128" s="1055" t="s">
        <v>112</v>
      </c>
      <c r="BG128" s="1056"/>
      <c r="BH128" s="1056"/>
      <c r="BI128" s="1056"/>
      <c r="BJ128" s="1056"/>
      <c r="BK128" s="1056"/>
      <c r="BL128" s="1057"/>
      <c r="BM128" s="1055">
        <v>13.68</v>
      </c>
      <c r="BN128" s="1056"/>
      <c r="BO128" s="1056"/>
      <c r="BP128" s="1056"/>
      <c r="BQ128" s="1056"/>
      <c r="BR128" s="1056"/>
      <c r="BS128" s="1057"/>
      <c r="BT128" s="1055">
        <v>20</v>
      </c>
      <c r="BU128" s="1056"/>
      <c r="BV128" s="1056"/>
      <c r="BW128" s="1056"/>
      <c r="BX128" s="1056"/>
      <c r="BY128" s="1056"/>
      <c r="BZ128" s="1080"/>
      <c r="CA128" s="236"/>
      <c r="CB128" s="236"/>
      <c r="CC128" s="236"/>
      <c r="CD128" s="236"/>
      <c r="CE128" s="236"/>
      <c r="CF128" s="236"/>
      <c r="CG128" s="233"/>
      <c r="CH128" s="233"/>
      <c r="CI128" s="233"/>
      <c r="CJ128" s="234"/>
      <c r="CK128" s="1026"/>
      <c r="CL128" s="1027"/>
      <c r="CM128" s="1027"/>
      <c r="CN128" s="1027"/>
      <c r="CO128" s="1028"/>
      <c r="CP128" s="1037" t="s">
        <v>456</v>
      </c>
      <c r="CQ128" s="1038"/>
      <c r="CR128" s="1038"/>
      <c r="CS128" s="1038"/>
      <c r="CT128" s="1038"/>
      <c r="CU128" s="1038"/>
      <c r="CV128" s="1038"/>
      <c r="CW128" s="1038"/>
      <c r="CX128" s="1038"/>
      <c r="CY128" s="1038"/>
      <c r="CZ128" s="1038"/>
      <c r="DA128" s="1038"/>
      <c r="DB128" s="1038"/>
      <c r="DC128" s="1038"/>
      <c r="DD128" s="1038"/>
      <c r="DE128" s="1038"/>
      <c r="DF128" s="1039"/>
      <c r="DG128" s="1040" t="s">
        <v>112</v>
      </c>
      <c r="DH128" s="1041"/>
      <c r="DI128" s="1041"/>
      <c r="DJ128" s="1041"/>
      <c r="DK128" s="1041"/>
      <c r="DL128" s="1041" t="s">
        <v>112</v>
      </c>
      <c r="DM128" s="1041"/>
      <c r="DN128" s="1041"/>
      <c r="DO128" s="1041"/>
      <c r="DP128" s="1041"/>
      <c r="DQ128" s="1041" t="s">
        <v>112</v>
      </c>
      <c r="DR128" s="1041"/>
      <c r="DS128" s="1041"/>
      <c r="DT128" s="1041"/>
      <c r="DU128" s="1041"/>
      <c r="DV128" s="1042" t="s">
        <v>112</v>
      </c>
      <c r="DW128" s="1042"/>
      <c r="DX128" s="1042"/>
      <c r="DY128" s="1042"/>
      <c r="DZ128" s="1043"/>
    </row>
    <row r="129" spans="1:131" s="199" customFormat="1" ht="26.25" customHeight="1">
      <c r="A129" s="931" t="s">
        <v>92</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74" t="s">
        <v>457</v>
      </c>
      <c r="X129" s="1075"/>
      <c r="Y129" s="1075"/>
      <c r="Z129" s="1076"/>
      <c r="AA129" s="959">
        <v>6762507</v>
      </c>
      <c r="AB129" s="960"/>
      <c r="AC129" s="960"/>
      <c r="AD129" s="960"/>
      <c r="AE129" s="961"/>
      <c r="AF129" s="962">
        <v>6913752</v>
      </c>
      <c r="AG129" s="960"/>
      <c r="AH129" s="960"/>
      <c r="AI129" s="960"/>
      <c r="AJ129" s="961"/>
      <c r="AK129" s="962">
        <v>8297466</v>
      </c>
      <c r="AL129" s="960"/>
      <c r="AM129" s="960"/>
      <c r="AN129" s="960"/>
      <c r="AO129" s="961"/>
      <c r="AP129" s="1077"/>
      <c r="AQ129" s="1078"/>
      <c r="AR129" s="1078"/>
      <c r="AS129" s="1078"/>
      <c r="AT129" s="1079"/>
      <c r="AU129" s="237"/>
      <c r="AV129" s="237"/>
      <c r="AW129" s="237"/>
      <c r="AX129" s="1068" t="s">
        <v>458</v>
      </c>
      <c r="AY129" s="951"/>
      <c r="AZ129" s="951"/>
      <c r="BA129" s="951"/>
      <c r="BB129" s="951"/>
      <c r="BC129" s="951"/>
      <c r="BD129" s="951"/>
      <c r="BE129" s="952"/>
      <c r="BF129" s="1069" t="s">
        <v>112</v>
      </c>
      <c r="BG129" s="1070"/>
      <c r="BH129" s="1070"/>
      <c r="BI129" s="1070"/>
      <c r="BJ129" s="1070"/>
      <c r="BK129" s="1070"/>
      <c r="BL129" s="1071"/>
      <c r="BM129" s="1069">
        <v>18.68</v>
      </c>
      <c r="BN129" s="1070"/>
      <c r="BO129" s="1070"/>
      <c r="BP129" s="1070"/>
      <c r="BQ129" s="1070"/>
      <c r="BR129" s="1070"/>
      <c r="BS129" s="1071"/>
      <c r="BT129" s="1069">
        <v>30</v>
      </c>
      <c r="BU129" s="1072"/>
      <c r="BV129" s="1072"/>
      <c r="BW129" s="1072"/>
      <c r="BX129" s="1072"/>
      <c r="BY129" s="1072"/>
      <c r="BZ129" s="107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1" t="s">
        <v>459</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74" t="s">
        <v>460</v>
      </c>
      <c r="X130" s="1075"/>
      <c r="Y130" s="1075"/>
      <c r="Z130" s="1076"/>
      <c r="AA130" s="959">
        <v>974132</v>
      </c>
      <c r="AB130" s="960"/>
      <c r="AC130" s="960"/>
      <c r="AD130" s="960"/>
      <c r="AE130" s="961"/>
      <c r="AF130" s="962">
        <v>964116</v>
      </c>
      <c r="AG130" s="960"/>
      <c r="AH130" s="960"/>
      <c r="AI130" s="960"/>
      <c r="AJ130" s="961"/>
      <c r="AK130" s="962">
        <v>971970</v>
      </c>
      <c r="AL130" s="960"/>
      <c r="AM130" s="960"/>
      <c r="AN130" s="960"/>
      <c r="AO130" s="961"/>
      <c r="AP130" s="1077"/>
      <c r="AQ130" s="1078"/>
      <c r="AR130" s="1078"/>
      <c r="AS130" s="1078"/>
      <c r="AT130" s="1079"/>
      <c r="AU130" s="237"/>
      <c r="AV130" s="237"/>
      <c r="AW130" s="237"/>
      <c r="AX130" s="1068" t="s">
        <v>461</v>
      </c>
      <c r="AY130" s="951"/>
      <c r="AZ130" s="951"/>
      <c r="BA130" s="951"/>
      <c r="BB130" s="951"/>
      <c r="BC130" s="951"/>
      <c r="BD130" s="951"/>
      <c r="BE130" s="952"/>
      <c r="BF130" s="1105">
        <v>5.3</v>
      </c>
      <c r="BG130" s="1106"/>
      <c r="BH130" s="1106"/>
      <c r="BI130" s="1106"/>
      <c r="BJ130" s="1106"/>
      <c r="BK130" s="1106"/>
      <c r="BL130" s="1107"/>
      <c r="BM130" s="1105">
        <v>25</v>
      </c>
      <c r="BN130" s="1106"/>
      <c r="BO130" s="1106"/>
      <c r="BP130" s="1106"/>
      <c r="BQ130" s="1106"/>
      <c r="BR130" s="1106"/>
      <c r="BS130" s="1107"/>
      <c r="BT130" s="1105">
        <v>35</v>
      </c>
      <c r="BU130" s="1108"/>
      <c r="BV130" s="1108"/>
      <c r="BW130" s="1108"/>
      <c r="BX130" s="1108"/>
      <c r="BY130" s="1108"/>
      <c r="BZ130" s="110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462</v>
      </c>
      <c r="X131" s="1113"/>
      <c r="Y131" s="1113"/>
      <c r="Z131" s="1114"/>
      <c r="AA131" s="1006">
        <v>5788375</v>
      </c>
      <c r="AB131" s="985"/>
      <c r="AC131" s="985"/>
      <c r="AD131" s="985"/>
      <c r="AE131" s="986"/>
      <c r="AF131" s="984">
        <v>5949636</v>
      </c>
      <c r="AG131" s="985"/>
      <c r="AH131" s="985"/>
      <c r="AI131" s="985"/>
      <c r="AJ131" s="986"/>
      <c r="AK131" s="984">
        <v>7325496</v>
      </c>
      <c r="AL131" s="985"/>
      <c r="AM131" s="985"/>
      <c r="AN131" s="985"/>
      <c r="AO131" s="986"/>
      <c r="AP131" s="1115"/>
      <c r="AQ131" s="1116"/>
      <c r="AR131" s="1116"/>
      <c r="AS131" s="1116"/>
      <c r="AT131" s="1117"/>
      <c r="AU131" s="237"/>
      <c r="AV131" s="237"/>
      <c r="AW131" s="237"/>
      <c r="AX131" s="1087" t="s">
        <v>463</v>
      </c>
      <c r="AY131" s="1038"/>
      <c r="AZ131" s="1038"/>
      <c r="BA131" s="1038"/>
      <c r="BB131" s="1038"/>
      <c r="BC131" s="1038"/>
      <c r="BD131" s="1038"/>
      <c r="BE131" s="1039"/>
      <c r="BF131" s="1088" t="s">
        <v>112</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4" t="s">
        <v>464</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465</v>
      </c>
      <c r="W132" s="1098"/>
      <c r="X132" s="1098"/>
      <c r="Y132" s="1098"/>
      <c r="Z132" s="1099"/>
      <c r="AA132" s="1100">
        <v>6.4273479169999996</v>
      </c>
      <c r="AB132" s="1101"/>
      <c r="AC132" s="1101"/>
      <c r="AD132" s="1101"/>
      <c r="AE132" s="1102"/>
      <c r="AF132" s="1103">
        <v>5.7382670129999997</v>
      </c>
      <c r="AG132" s="1101"/>
      <c r="AH132" s="1101"/>
      <c r="AI132" s="1101"/>
      <c r="AJ132" s="1102"/>
      <c r="AK132" s="1103">
        <v>3.868338745</v>
      </c>
      <c r="AL132" s="1101"/>
      <c r="AM132" s="1101"/>
      <c r="AN132" s="1101"/>
      <c r="AO132" s="1102"/>
      <c r="AP132" s="1000"/>
      <c r="AQ132" s="1001"/>
      <c r="AR132" s="1001"/>
      <c r="AS132" s="1001"/>
      <c r="AT132" s="110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466</v>
      </c>
      <c r="W133" s="1081"/>
      <c r="X133" s="1081"/>
      <c r="Y133" s="1081"/>
      <c r="Z133" s="1082"/>
      <c r="AA133" s="1083">
        <v>7.5</v>
      </c>
      <c r="AB133" s="1084"/>
      <c r="AC133" s="1084"/>
      <c r="AD133" s="1084"/>
      <c r="AE133" s="1085"/>
      <c r="AF133" s="1083">
        <v>6.4</v>
      </c>
      <c r="AG133" s="1084"/>
      <c r="AH133" s="1084"/>
      <c r="AI133" s="1084"/>
      <c r="AJ133" s="1085"/>
      <c r="AK133" s="1083">
        <v>5.3</v>
      </c>
      <c r="AL133" s="1084"/>
      <c r="AM133" s="1084"/>
      <c r="AN133" s="1084"/>
      <c r="AO133" s="1085"/>
      <c r="AP133" s="1030"/>
      <c r="AQ133" s="1031"/>
      <c r="AR133" s="1031"/>
      <c r="AS133" s="1031"/>
      <c r="AT133" s="108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21" t="s">
        <v>469</v>
      </c>
      <c r="L7" s="256"/>
      <c r="M7" s="257" t="s">
        <v>470</v>
      </c>
      <c r="N7" s="258"/>
    </row>
    <row r="8" spans="1:16">
      <c r="A8" s="250"/>
      <c r="B8" s="246"/>
      <c r="C8" s="246"/>
      <c r="D8" s="246"/>
      <c r="E8" s="246"/>
      <c r="F8" s="246"/>
      <c r="G8" s="259"/>
      <c r="H8" s="260"/>
      <c r="I8" s="260"/>
      <c r="J8" s="261"/>
      <c r="K8" s="1122"/>
      <c r="L8" s="262" t="s">
        <v>471</v>
      </c>
      <c r="M8" s="263" t="s">
        <v>472</v>
      </c>
      <c r="N8" s="264" t="s">
        <v>473</v>
      </c>
    </row>
    <row r="9" spans="1:16">
      <c r="A9" s="250"/>
      <c r="B9" s="246"/>
      <c r="C9" s="246"/>
      <c r="D9" s="246"/>
      <c r="E9" s="246"/>
      <c r="F9" s="246"/>
      <c r="G9" s="1123" t="s">
        <v>474</v>
      </c>
      <c r="H9" s="1124"/>
      <c r="I9" s="1124"/>
      <c r="J9" s="1125"/>
      <c r="K9" s="265">
        <v>1541474</v>
      </c>
      <c r="L9" s="266">
        <v>49029</v>
      </c>
      <c r="M9" s="267">
        <v>63599</v>
      </c>
      <c r="N9" s="268">
        <v>-22.9</v>
      </c>
    </row>
    <row r="10" spans="1:16">
      <c r="A10" s="250"/>
      <c r="B10" s="246"/>
      <c r="C10" s="246"/>
      <c r="D10" s="246"/>
      <c r="E10" s="246"/>
      <c r="F10" s="246"/>
      <c r="G10" s="1123" t="s">
        <v>475</v>
      </c>
      <c r="H10" s="1124"/>
      <c r="I10" s="1124"/>
      <c r="J10" s="1125"/>
      <c r="K10" s="269">
        <v>55656</v>
      </c>
      <c r="L10" s="270">
        <v>1770</v>
      </c>
      <c r="M10" s="271">
        <v>7046</v>
      </c>
      <c r="N10" s="272">
        <v>-74.900000000000006</v>
      </c>
    </row>
    <row r="11" spans="1:16" ht="13.5" customHeight="1">
      <c r="A11" s="250"/>
      <c r="B11" s="246"/>
      <c r="C11" s="246"/>
      <c r="D11" s="246"/>
      <c r="E11" s="246"/>
      <c r="F11" s="246"/>
      <c r="G11" s="1123" t="s">
        <v>476</v>
      </c>
      <c r="H11" s="1124"/>
      <c r="I11" s="1124"/>
      <c r="J11" s="1125"/>
      <c r="K11" s="269">
        <v>335223</v>
      </c>
      <c r="L11" s="270">
        <v>10662</v>
      </c>
      <c r="M11" s="271">
        <v>8288</v>
      </c>
      <c r="N11" s="272">
        <v>28.6</v>
      </c>
    </row>
    <row r="12" spans="1:16" ht="13.5" customHeight="1">
      <c r="A12" s="250"/>
      <c r="B12" s="246"/>
      <c r="C12" s="246"/>
      <c r="D12" s="246"/>
      <c r="E12" s="246"/>
      <c r="F12" s="246"/>
      <c r="G12" s="1123" t="s">
        <v>477</v>
      </c>
      <c r="H12" s="1124"/>
      <c r="I12" s="1124"/>
      <c r="J12" s="1125"/>
      <c r="K12" s="269" t="s">
        <v>478</v>
      </c>
      <c r="L12" s="270" t="s">
        <v>478</v>
      </c>
      <c r="M12" s="271">
        <v>310</v>
      </c>
      <c r="N12" s="272" t="s">
        <v>478</v>
      </c>
    </row>
    <row r="13" spans="1:16" ht="13.5" customHeight="1">
      <c r="A13" s="250"/>
      <c r="B13" s="246"/>
      <c r="C13" s="246"/>
      <c r="D13" s="246"/>
      <c r="E13" s="246"/>
      <c r="F13" s="246"/>
      <c r="G13" s="1123" t="s">
        <v>479</v>
      </c>
      <c r="H13" s="1124"/>
      <c r="I13" s="1124"/>
      <c r="J13" s="1125"/>
      <c r="K13" s="269" t="s">
        <v>478</v>
      </c>
      <c r="L13" s="270" t="s">
        <v>478</v>
      </c>
      <c r="M13" s="271" t="s">
        <v>478</v>
      </c>
      <c r="N13" s="272" t="s">
        <v>478</v>
      </c>
    </row>
    <row r="14" spans="1:16" ht="13.5" customHeight="1">
      <c r="A14" s="250"/>
      <c r="B14" s="246"/>
      <c r="C14" s="246"/>
      <c r="D14" s="246"/>
      <c r="E14" s="246"/>
      <c r="F14" s="246"/>
      <c r="G14" s="1123" t="s">
        <v>480</v>
      </c>
      <c r="H14" s="1124"/>
      <c r="I14" s="1124"/>
      <c r="J14" s="1125"/>
      <c r="K14" s="269">
        <v>66187</v>
      </c>
      <c r="L14" s="270">
        <v>2105</v>
      </c>
      <c r="M14" s="271">
        <v>2702</v>
      </c>
      <c r="N14" s="272">
        <v>-22.1</v>
      </c>
    </row>
    <row r="15" spans="1:16" ht="13.5" customHeight="1">
      <c r="A15" s="250"/>
      <c r="B15" s="246"/>
      <c r="C15" s="246"/>
      <c r="D15" s="246"/>
      <c r="E15" s="246"/>
      <c r="F15" s="246"/>
      <c r="G15" s="1123" t="s">
        <v>481</v>
      </c>
      <c r="H15" s="1124"/>
      <c r="I15" s="1124"/>
      <c r="J15" s="1125"/>
      <c r="K15" s="269">
        <v>98979</v>
      </c>
      <c r="L15" s="270">
        <v>3148</v>
      </c>
      <c r="M15" s="271">
        <v>1443</v>
      </c>
      <c r="N15" s="272">
        <v>118.2</v>
      </c>
    </row>
    <row r="16" spans="1:16">
      <c r="A16" s="250"/>
      <c r="B16" s="246"/>
      <c r="C16" s="246"/>
      <c r="D16" s="246"/>
      <c r="E16" s="246"/>
      <c r="F16" s="246"/>
      <c r="G16" s="1126" t="s">
        <v>482</v>
      </c>
      <c r="H16" s="1127"/>
      <c r="I16" s="1127"/>
      <c r="J16" s="1128"/>
      <c r="K16" s="270">
        <v>-142850</v>
      </c>
      <c r="L16" s="270">
        <v>-4544</v>
      </c>
      <c r="M16" s="271">
        <v>-6252</v>
      </c>
      <c r="N16" s="272">
        <v>-27.3</v>
      </c>
    </row>
    <row r="17" spans="1:16">
      <c r="A17" s="250"/>
      <c r="B17" s="246"/>
      <c r="C17" s="246"/>
      <c r="D17" s="246"/>
      <c r="E17" s="246"/>
      <c r="F17" s="246"/>
      <c r="G17" s="1126" t="s">
        <v>170</v>
      </c>
      <c r="H17" s="1127"/>
      <c r="I17" s="1127"/>
      <c r="J17" s="1128"/>
      <c r="K17" s="270">
        <v>1954669</v>
      </c>
      <c r="L17" s="270">
        <v>62171</v>
      </c>
      <c r="M17" s="271">
        <v>77134</v>
      </c>
      <c r="N17" s="272">
        <v>-19.399999999999999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18" t="s">
        <v>487</v>
      </c>
      <c r="H21" s="1119"/>
      <c r="I21" s="1119"/>
      <c r="J21" s="1120"/>
      <c r="K21" s="282">
        <v>6.04</v>
      </c>
      <c r="L21" s="283">
        <v>7.57</v>
      </c>
      <c r="M21" s="284">
        <v>-1.53</v>
      </c>
      <c r="N21" s="251"/>
      <c r="O21" s="285"/>
      <c r="P21" s="281"/>
    </row>
    <row r="22" spans="1:16" s="286" customFormat="1">
      <c r="A22" s="281"/>
      <c r="B22" s="251"/>
      <c r="C22" s="251"/>
      <c r="D22" s="251"/>
      <c r="E22" s="251"/>
      <c r="F22" s="251"/>
      <c r="G22" s="1118" t="s">
        <v>488</v>
      </c>
      <c r="H22" s="1119"/>
      <c r="I22" s="1119"/>
      <c r="J22" s="1120"/>
      <c r="K22" s="287">
        <v>97.9</v>
      </c>
      <c r="L22" s="288">
        <v>97</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21" t="s">
        <v>469</v>
      </c>
      <c r="L30" s="256"/>
      <c r="M30" s="257" t="s">
        <v>470</v>
      </c>
      <c r="N30" s="258"/>
    </row>
    <row r="31" spans="1:16">
      <c r="A31" s="250"/>
      <c r="B31" s="246"/>
      <c r="C31" s="246"/>
      <c r="D31" s="246"/>
      <c r="E31" s="246"/>
      <c r="F31" s="246"/>
      <c r="G31" s="259"/>
      <c r="H31" s="260"/>
      <c r="I31" s="260"/>
      <c r="J31" s="261"/>
      <c r="K31" s="1122"/>
      <c r="L31" s="262" t="s">
        <v>471</v>
      </c>
      <c r="M31" s="263" t="s">
        <v>472</v>
      </c>
      <c r="N31" s="264" t="s">
        <v>473</v>
      </c>
    </row>
    <row r="32" spans="1:16" ht="27" customHeight="1">
      <c r="A32" s="250"/>
      <c r="B32" s="246"/>
      <c r="C32" s="246"/>
      <c r="D32" s="246"/>
      <c r="E32" s="246"/>
      <c r="F32" s="246"/>
      <c r="G32" s="1134" t="s">
        <v>492</v>
      </c>
      <c r="H32" s="1135"/>
      <c r="I32" s="1135"/>
      <c r="J32" s="1136"/>
      <c r="K32" s="296">
        <v>784901</v>
      </c>
      <c r="L32" s="296">
        <v>24965</v>
      </c>
      <c r="M32" s="297">
        <v>35009</v>
      </c>
      <c r="N32" s="298">
        <v>-28.7</v>
      </c>
    </row>
    <row r="33" spans="1:16" ht="13.5" customHeight="1">
      <c r="A33" s="250"/>
      <c r="B33" s="246"/>
      <c r="C33" s="246"/>
      <c r="D33" s="246"/>
      <c r="E33" s="246"/>
      <c r="F33" s="246"/>
      <c r="G33" s="1134" t="s">
        <v>493</v>
      </c>
      <c r="H33" s="1135"/>
      <c r="I33" s="1135"/>
      <c r="J33" s="1136"/>
      <c r="K33" s="296" t="s">
        <v>478</v>
      </c>
      <c r="L33" s="296" t="s">
        <v>478</v>
      </c>
      <c r="M33" s="297" t="s">
        <v>478</v>
      </c>
      <c r="N33" s="298" t="s">
        <v>478</v>
      </c>
    </row>
    <row r="34" spans="1:16" ht="27" customHeight="1">
      <c r="A34" s="250"/>
      <c r="B34" s="246"/>
      <c r="C34" s="246"/>
      <c r="D34" s="246"/>
      <c r="E34" s="246"/>
      <c r="F34" s="246"/>
      <c r="G34" s="1134" t="s">
        <v>494</v>
      </c>
      <c r="H34" s="1135"/>
      <c r="I34" s="1135"/>
      <c r="J34" s="1136"/>
      <c r="K34" s="296" t="s">
        <v>478</v>
      </c>
      <c r="L34" s="296" t="s">
        <v>478</v>
      </c>
      <c r="M34" s="297" t="s">
        <v>478</v>
      </c>
      <c r="N34" s="298" t="s">
        <v>478</v>
      </c>
    </row>
    <row r="35" spans="1:16" ht="27" customHeight="1">
      <c r="A35" s="250"/>
      <c r="B35" s="246"/>
      <c r="C35" s="246"/>
      <c r="D35" s="246"/>
      <c r="E35" s="246"/>
      <c r="F35" s="246"/>
      <c r="G35" s="1134" t="s">
        <v>495</v>
      </c>
      <c r="H35" s="1135"/>
      <c r="I35" s="1135"/>
      <c r="J35" s="1136"/>
      <c r="K35" s="296">
        <v>613064</v>
      </c>
      <c r="L35" s="296">
        <v>19499</v>
      </c>
      <c r="M35" s="297">
        <v>14278</v>
      </c>
      <c r="N35" s="298">
        <v>36.6</v>
      </c>
    </row>
    <row r="36" spans="1:16" ht="27" customHeight="1">
      <c r="A36" s="250"/>
      <c r="B36" s="246"/>
      <c r="C36" s="246"/>
      <c r="D36" s="246"/>
      <c r="E36" s="246"/>
      <c r="F36" s="246"/>
      <c r="G36" s="1134" t="s">
        <v>496</v>
      </c>
      <c r="H36" s="1135"/>
      <c r="I36" s="1135"/>
      <c r="J36" s="1136"/>
      <c r="K36" s="296">
        <v>56447</v>
      </c>
      <c r="L36" s="296">
        <v>1795</v>
      </c>
      <c r="M36" s="297">
        <v>2727</v>
      </c>
      <c r="N36" s="298">
        <v>-34.200000000000003</v>
      </c>
    </row>
    <row r="37" spans="1:16" ht="13.5" customHeight="1">
      <c r="A37" s="250"/>
      <c r="B37" s="246"/>
      <c r="C37" s="246"/>
      <c r="D37" s="246"/>
      <c r="E37" s="246"/>
      <c r="F37" s="246"/>
      <c r="G37" s="1134" t="s">
        <v>497</v>
      </c>
      <c r="H37" s="1135"/>
      <c r="I37" s="1135"/>
      <c r="J37" s="1136"/>
      <c r="K37" s="296">
        <v>211</v>
      </c>
      <c r="L37" s="296">
        <v>7</v>
      </c>
      <c r="M37" s="297">
        <v>812</v>
      </c>
      <c r="N37" s="298">
        <v>-99.1</v>
      </c>
    </row>
    <row r="38" spans="1:16" ht="27" customHeight="1">
      <c r="A38" s="250"/>
      <c r="B38" s="246"/>
      <c r="C38" s="246"/>
      <c r="D38" s="246"/>
      <c r="E38" s="246"/>
      <c r="F38" s="246"/>
      <c r="G38" s="1137" t="s">
        <v>498</v>
      </c>
      <c r="H38" s="1138"/>
      <c r="I38" s="1138"/>
      <c r="J38" s="1139"/>
      <c r="K38" s="299" t="s">
        <v>478</v>
      </c>
      <c r="L38" s="299" t="s">
        <v>478</v>
      </c>
      <c r="M38" s="300">
        <v>1</v>
      </c>
      <c r="N38" s="301" t="s">
        <v>478</v>
      </c>
      <c r="O38" s="295"/>
    </row>
    <row r="39" spans="1:16">
      <c r="A39" s="250"/>
      <c r="B39" s="246"/>
      <c r="C39" s="246"/>
      <c r="D39" s="246"/>
      <c r="E39" s="246"/>
      <c r="F39" s="246"/>
      <c r="G39" s="1137" t="s">
        <v>499</v>
      </c>
      <c r="H39" s="1138"/>
      <c r="I39" s="1138"/>
      <c r="J39" s="1139"/>
      <c r="K39" s="302">
        <v>-199278</v>
      </c>
      <c r="L39" s="302">
        <v>-6338</v>
      </c>
      <c r="M39" s="303">
        <v>-3017</v>
      </c>
      <c r="N39" s="304">
        <v>110.1</v>
      </c>
      <c r="O39" s="295"/>
    </row>
    <row r="40" spans="1:16" ht="27" customHeight="1">
      <c r="A40" s="250"/>
      <c r="B40" s="246"/>
      <c r="C40" s="246"/>
      <c r="D40" s="246"/>
      <c r="E40" s="246"/>
      <c r="F40" s="246"/>
      <c r="G40" s="1134" t="s">
        <v>500</v>
      </c>
      <c r="H40" s="1135"/>
      <c r="I40" s="1135"/>
      <c r="J40" s="1136"/>
      <c r="K40" s="302">
        <v>-971970</v>
      </c>
      <c r="L40" s="302">
        <v>-30915</v>
      </c>
      <c r="M40" s="303">
        <v>-35292</v>
      </c>
      <c r="N40" s="304">
        <v>-12.4</v>
      </c>
      <c r="O40" s="295"/>
    </row>
    <row r="41" spans="1:16">
      <c r="A41" s="250"/>
      <c r="B41" s="246"/>
      <c r="C41" s="246"/>
      <c r="D41" s="246"/>
      <c r="E41" s="246"/>
      <c r="F41" s="246"/>
      <c r="G41" s="1140" t="s">
        <v>281</v>
      </c>
      <c r="H41" s="1141"/>
      <c r="I41" s="1141"/>
      <c r="J41" s="1142"/>
      <c r="K41" s="296">
        <v>283375</v>
      </c>
      <c r="L41" s="302">
        <v>9013</v>
      </c>
      <c r="M41" s="303">
        <v>14518</v>
      </c>
      <c r="N41" s="304">
        <v>-37.9</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29" t="s">
        <v>469</v>
      </c>
      <c r="J49" s="1131" t="s">
        <v>504</v>
      </c>
      <c r="K49" s="1132"/>
      <c r="L49" s="1132"/>
      <c r="M49" s="1132"/>
      <c r="N49" s="1133"/>
    </row>
    <row r="50" spans="1:14">
      <c r="A50" s="250"/>
      <c r="B50" s="246"/>
      <c r="C50" s="246"/>
      <c r="D50" s="246"/>
      <c r="E50" s="246"/>
      <c r="F50" s="246"/>
      <c r="G50" s="314"/>
      <c r="H50" s="315"/>
      <c r="I50" s="1130"/>
      <c r="J50" s="316" t="s">
        <v>505</v>
      </c>
      <c r="K50" s="317" t="s">
        <v>506</v>
      </c>
      <c r="L50" s="318" t="s">
        <v>507</v>
      </c>
      <c r="M50" s="319" t="s">
        <v>508</v>
      </c>
      <c r="N50" s="320" t="s">
        <v>509</v>
      </c>
    </row>
    <row r="51" spans="1:14">
      <c r="A51" s="250"/>
      <c r="B51" s="246"/>
      <c r="C51" s="246"/>
      <c r="D51" s="246"/>
      <c r="E51" s="246"/>
      <c r="F51" s="246"/>
      <c r="G51" s="312" t="s">
        <v>510</v>
      </c>
      <c r="H51" s="313"/>
      <c r="I51" s="321">
        <v>1408364</v>
      </c>
      <c r="J51" s="322">
        <v>44727</v>
      </c>
      <c r="K51" s="323">
        <v>-20</v>
      </c>
      <c r="L51" s="324">
        <v>48407</v>
      </c>
      <c r="M51" s="325">
        <v>-5.6</v>
      </c>
      <c r="N51" s="326">
        <v>-14.4</v>
      </c>
    </row>
    <row r="52" spans="1:14">
      <c r="A52" s="250"/>
      <c r="B52" s="246"/>
      <c r="C52" s="246"/>
      <c r="D52" s="246"/>
      <c r="E52" s="246"/>
      <c r="F52" s="246"/>
      <c r="G52" s="327"/>
      <c r="H52" s="328" t="s">
        <v>511</v>
      </c>
      <c r="I52" s="329">
        <v>787740</v>
      </c>
      <c r="J52" s="330">
        <v>25017</v>
      </c>
      <c r="K52" s="331">
        <v>-23.2</v>
      </c>
      <c r="L52" s="332">
        <v>23914</v>
      </c>
      <c r="M52" s="333">
        <v>-6.7</v>
      </c>
      <c r="N52" s="334">
        <v>-16.5</v>
      </c>
    </row>
    <row r="53" spans="1:14">
      <c r="A53" s="250"/>
      <c r="B53" s="246"/>
      <c r="C53" s="246"/>
      <c r="D53" s="246"/>
      <c r="E53" s="246"/>
      <c r="F53" s="246"/>
      <c r="G53" s="312" t="s">
        <v>512</v>
      </c>
      <c r="H53" s="313"/>
      <c r="I53" s="321">
        <v>1300982</v>
      </c>
      <c r="J53" s="322">
        <v>41241</v>
      </c>
      <c r="K53" s="323">
        <v>-7.8</v>
      </c>
      <c r="L53" s="324">
        <v>69477</v>
      </c>
      <c r="M53" s="325">
        <v>43.5</v>
      </c>
      <c r="N53" s="326">
        <v>-51.3</v>
      </c>
    </row>
    <row r="54" spans="1:14">
      <c r="A54" s="250"/>
      <c r="B54" s="246"/>
      <c r="C54" s="246"/>
      <c r="D54" s="246"/>
      <c r="E54" s="246"/>
      <c r="F54" s="246"/>
      <c r="G54" s="327"/>
      <c r="H54" s="328" t="s">
        <v>511</v>
      </c>
      <c r="I54" s="329">
        <v>538536</v>
      </c>
      <c r="J54" s="330">
        <v>17071</v>
      </c>
      <c r="K54" s="331">
        <v>-31.8</v>
      </c>
      <c r="L54" s="332">
        <v>31528</v>
      </c>
      <c r="M54" s="333">
        <v>31.8</v>
      </c>
      <c r="N54" s="334">
        <v>-63.6</v>
      </c>
    </row>
    <row r="55" spans="1:14">
      <c r="A55" s="250"/>
      <c r="B55" s="246"/>
      <c r="C55" s="246"/>
      <c r="D55" s="246"/>
      <c r="E55" s="246"/>
      <c r="F55" s="246"/>
      <c r="G55" s="312" t="s">
        <v>513</v>
      </c>
      <c r="H55" s="313"/>
      <c r="I55" s="321">
        <v>1145601</v>
      </c>
      <c r="J55" s="322">
        <v>36521</v>
      </c>
      <c r="K55" s="323">
        <v>-11.4</v>
      </c>
      <c r="L55" s="324">
        <v>59668</v>
      </c>
      <c r="M55" s="325">
        <v>-14.1</v>
      </c>
      <c r="N55" s="326">
        <v>2.7</v>
      </c>
    </row>
    <row r="56" spans="1:14">
      <c r="A56" s="250"/>
      <c r="B56" s="246"/>
      <c r="C56" s="246"/>
      <c r="D56" s="246"/>
      <c r="E56" s="246"/>
      <c r="F56" s="246"/>
      <c r="G56" s="327"/>
      <c r="H56" s="328" t="s">
        <v>511</v>
      </c>
      <c r="I56" s="329">
        <v>655286</v>
      </c>
      <c r="J56" s="330">
        <v>20890</v>
      </c>
      <c r="K56" s="331">
        <v>22.4</v>
      </c>
      <c r="L56" s="332">
        <v>31515</v>
      </c>
      <c r="M56" s="333">
        <v>0</v>
      </c>
      <c r="N56" s="334">
        <v>22.4</v>
      </c>
    </row>
    <row r="57" spans="1:14">
      <c r="A57" s="250"/>
      <c r="B57" s="246"/>
      <c r="C57" s="246"/>
      <c r="D57" s="246"/>
      <c r="E57" s="246"/>
      <c r="F57" s="246"/>
      <c r="G57" s="312" t="s">
        <v>514</v>
      </c>
      <c r="H57" s="313"/>
      <c r="I57" s="321">
        <v>542064</v>
      </c>
      <c r="J57" s="322">
        <v>17234</v>
      </c>
      <c r="K57" s="323">
        <v>-52.8</v>
      </c>
      <c r="L57" s="324">
        <v>56894</v>
      </c>
      <c r="M57" s="325">
        <v>-4.5999999999999996</v>
      </c>
      <c r="N57" s="326">
        <v>-48.2</v>
      </c>
    </row>
    <row r="58" spans="1:14">
      <c r="A58" s="250"/>
      <c r="B58" s="246"/>
      <c r="C58" s="246"/>
      <c r="D58" s="246"/>
      <c r="E58" s="246"/>
      <c r="F58" s="246"/>
      <c r="G58" s="327"/>
      <c r="H58" s="328" t="s">
        <v>511</v>
      </c>
      <c r="I58" s="329">
        <v>465602</v>
      </c>
      <c r="J58" s="330">
        <v>14803</v>
      </c>
      <c r="K58" s="331">
        <v>-29.1</v>
      </c>
      <c r="L58" s="332">
        <v>32548</v>
      </c>
      <c r="M58" s="333">
        <v>3.3</v>
      </c>
      <c r="N58" s="334">
        <v>-32.4</v>
      </c>
    </row>
    <row r="59" spans="1:14">
      <c r="A59" s="250"/>
      <c r="B59" s="246"/>
      <c r="C59" s="246"/>
      <c r="D59" s="246"/>
      <c r="E59" s="246"/>
      <c r="F59" s="246"/>
      <c r="G59" s="312" t="s">
        <v>515</v>
      </c>
      <c r="H59" s="313"/>
      <c r="I59" s="321">
        <v>1469974</v>
      </c>
      <c r="J59" s="322">
        <v>46755</v>
      </c>
      <c r="K59" s="323">
        <v>171.3</v>
      </c>
      <c r="L59" s="324">
        <v>57122</v>
      </c>
      <c r="M59" s="325">
        <v>0.4</v>
      </c>
      <c r="N59" s="326">
        <v>170.9</v>
      </c>
    </row>
    <row r="60" spans="1:14">
      <c r="A60" s="250"/>
      <c r="B60" s="246"/>
      <c r="C60" s="246"/>
      <c r="D60" s="246"/>
      <c r="E60" s="246"/>
      <c r="F60" s="246"/>
      <c r="G60" s="327"/>
      <c r="H60" s="328" t="s">
        <v>511</v>
      </c>
      <c r="I60" s="335">
        <v>982056</v>
      </c>
      <c r="J60" s="330">
        <v>31236</v>
      </c>
      <c r="K60" s="331">
        <v>111</v>
      </c>
      <c r="L60" s="332">
        <v>36191</v>
      </c>
      <c r="M60" s="333">
        <v>11.2</v>
      </c>
      <c r="N60" s="334">
        <v>99.8</v>
      </c>
    </row>
    <row r="61" spans="1:14">
      <c r="A61" s="250"/>
      <c r="B61" s="246"/>
      <c r="C61" s="246"/>
      <c r="D61" s="246"/>
      <c r="E61" s="246"/>
      <c r="F61" s="246"/>
      <c r="G61" s="312" t="s">
        <v>516</v>
      </c>
      <c r="H61" s="336"/>
      <c r="I61" s="337">
        <v>1173397</v>
      </c>
      <c r="J61" s="338">
        <v>37296</v>
      </c>
      <c r="K61" s="339">
        <v>15.9</v>
      </c>
      <c r="L61" s="340">
        <v>58314</v>
      </c>
      <c r="M61" s="341">
        <v>3.9</v>
      </c>
      <c r="N61" s="326">
        <v>12</v>
      </c>
    </row>
    <row r="62" spans="1:14">
      <c r="A62" s="250"/>
      <c r="B62" s="246"/>
      <c r="C62" s="246"/>
      <c r="D62" s="246"/>
      <c r="E62" s="246"/>
      <c r="F62" s="246"/>
      <c r="G62" s="327"/>
      <c r="H62" s="328" t="s">
        <v>511</v>
      </c>
      <c r="I62" s="329">
        <v>685844</v>
      </c>
      <c r="J62" s="330">
        <v>21803</v>
      </c>
      <c r="K62" s="331">
        <v>9.9</v>
      </c>
      <c r="L62" s="332">
        <v>31139</v>
      </c>
      <c r="M62" s="333">
        <v>7.9</v>
      </c>
      <c r="N62" s="334">
        <v>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3" t="s">
        <v>3</v>
      </c>
      <c r="D47" s="1143"/>
      <c r="E47" s="1144"/>
      <c r="F47" s="11">
        <v>13.48</v>
      </c>
      <c r="G47" s="12">
        <v>12.22</v>
      </c>
      <c r="H47" s="12">
        <v>11.25</v>
      </c>
      <c r="I47" s="12">
        <v>35.01</v>
      </c>
      <c r="J47" s="13">
        <v>17.61</v>
      </c>
    </row>
    <row r="48" spans="2:10" ht="57.75" customHeight="1">
      <c r="B48" s="14"/>
      <c r="C48" s="1145" t="s">
        <v>4</v>
      </c>
      <c r="D48" s="1145"/>
      <c r="E48" s="1146"/>
      <c r="F48" s="15">
        <v>7.11</v>
      </c>
      <c r="G48" s="16">
        <v>6.04</v>
      </c>
      <c r="H48" s="16">
        <v>7.45</v>
      </c>
      <c r="I48" s="16">
        <v>8.2200000000000006</v>
      </c>
      <c r="J48" s="17">
        <v>3.39</v>
      </c>
    </row>
    <row r="49" spans="2:10" ht="57.75" customHeight="1" thickBot="1">
      <c r="B49" s="18"/>
      <c r="C49" s="1147" t="s">
        <v>5</v>
      </c>
      <c r="D49" s="1147"/>
      <c r="E49" s="1148"/>
      <c r="F49" s="19">
        <v>0.47</v>
      </c>
      <c r="G49" s="20" t="s">
        <v>523</v>
      </c>
      <c r="H49" s="20">
        <v>0.11</v>
      </c>
      <c r="I49" s="20">
        <v>24.94</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企画課</cp:lastModifiedBy>
  <cp:lastPrinted>2018-02-27T10:39:12Z</cp:lastPrinted>
  <dcterms:created xsi:type="dcterms:W3CDTF">2018-01-24T04:07:01Z</dcterms:created>
  <dcterms:modified xsi:type="dcterms:W3CDTF">2018-03-13T06:33:22Z</dcterms:modified>
  <cp:category/>
</cp:coreProperties>
</file>